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LIB Shared Perm\All_Library\LSN\PLstatistics\City and County Data\FY25\"/>
    </mc:Choice>
  </mc:AlternateContent>
  <xr:revisionPtr revIDLastSave="0" documentId="13_ncr:1_{5A7AFAA8-3CF4-403C-AFEE-29B7D52057FA}" xr6:coauthVersionLast="36" xr6:coauthVersionMax="36" xr10:uidLastSave="{00000000-0000-0000-0000-000000000000}"/>
  <bookViews>
    <workbookView xWindow="0" yWindow="0" windowWidth="17970" windowHeight="5895" xr2:uid="{99BDECBE-47B3-46D1-B791-2567CAD5884B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C104" i="1"/>
  <c r="B104" i="1"/>
  <c r="F103" i="1"/>
  <c r="E103" i="1"/>
  <c r="D103" i="1"/>
  <c r="C103" i="1"/>
  <c r="B103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<sst xmlns="http://schemas.openxmlformats.org/spreadsheetml/2006/main" count="108" uniqueCount="108">
  <si>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</si>
  <si>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</si>
  <si>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</si>
  <si>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</si>
  <si>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</si>
  <si>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</si>
  <si>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</si>
  <si>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</si>
  <si>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</si>
  <si>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</si>
  <si>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</si>
  <si>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</si>
  <si>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</si>
  <si>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</si>
  <si>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</si>
  <si>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</si>
  <si>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</si>
  <si>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</si>
  <si>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</si>
  <si>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</si>
  <si>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</si>
  <si>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</si>
  <si>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</si>
  <si>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</si>
  <si>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</si>
  <si>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</si>
  <si>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</si>
  <si>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</si>
  <si>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</si>
  <si>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</si>
  <si>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</si>
  <si>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</si>
  <si>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</si>
  <si>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</si>
  <si>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</si>
  <si>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</si>
  <si>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</si>
  <si>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</si>
  <si>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</si>
  <si>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</si>
  <si>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</si>
  <si>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</si>
  <si>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</si>
  <si>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</si>
  <si>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</si>
  <si>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</si>
  <si>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</si>
  <si>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</si>
  <si>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</si>
  <si>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</si>
  <si>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</si>
  <si>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</si>
  <si>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</si>
  <si>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</si>
  <si>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</si>
  <si>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</si>
  <si>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</si>
  <si>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</si>
  <si>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</si>
  <si>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</si>
  <si>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</si>
  <si>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</si>
  <si>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</si>
  <si>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</si>
  <si>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</si>
  <si>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</si>
  <si>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</si>
  <si>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</si>
  <si>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</si>
  <si>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</si>
  <si>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</si>
  <si>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</si>
  <si>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</si>
  <si>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</si>
  <si>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</si>
  <si>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</si>
  <si>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</si>
  <si>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</si>
  <si>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</si>
  <si>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</si>
  <si>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</si>
  <si>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</si>
  <si>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</si>
  <si>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</si>
  <si>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</si>
  <si>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</si>
  <si>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</si>
  <si>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</si>
  <si>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</si>
  <si>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</si>
  <si>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</si>
  <si>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</si>
  <si>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</si>
  <si>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</si>
  <si>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</si>
  <si>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</si>
  <si>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</si>
  <si>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</si>
  <si>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</si>
  <si>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County Name</t>
  </si>
  <si>
    <t>Average</t>
  </si>
  <si>
    <t>Total</t>
  </si>
  <si>
    <t>Rural Popluation</t>
  </si>
  <si>
    <t>Cents Per Thousand</t>
  </si>
  <si>
    <t>Per Capita</t>
  </si>
  <si>
    <t>FY25 County Funding Rates, Cents Per Thousand and Per Capita</t>
  </si>
  <si>
    <t>FY25 Rural Valuation</t>
  </si>
  <si>
    <t>FY25 County Funding for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</si>
</sst>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_);[Red]\(&quot;$&quot;#,##0.00000\)"/>
    <numFmt numFmtId="165" formatCode="&quot;$&quot;#,##0"/>
    <numFmt numFmtId="166" formatCode="&quot;$&quot;#,##0.0000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8" fontId="4" fillId="0" borderId="1" xfId="0" applyNumberFormat="1" applyFont="1" applyBorder="1"/>
    <xf numFmtId="0" fontId="3" fillId="2" borderId="1" xfId="0" applyFont="1" applyFill="1" applyBorder="1"/>
    <xf numFmtId="165" fontId="2" fillId="2" borderId="1" xfId="0" applyNumberFormat="1" applyFont="1" applyFill="1" applyBorder="1"/>
    <xf numFmtId="3" fontId="2" fillId="2" borderId="1" xfId="0" applyNumberFormat="1" applyFont="1" applyFill="1" applyBorder="1"/>
    <xf numFmtId="166" fontId="2" fillId="2" borderId="1" xfId="0" applyNumberFormat="1" applyFont="1" applyFill="1" applyBorder="1"/>
    <xf numFmtId="167" fontId="2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165" fontId="6" fillId="0" borderId="1" xfId="1" applyNumberFormat="1" applyFont="1" applyBorder="1"/>
    <xf numFmtId="3" fontId="0" fillId="0" borderId="1" xfId="0" applyNumberFormat="1" applyFont="1" applyBorder="1"/>
    <xf numFmtId="164" fontId="6" fillId="0" borderId="1" xfId="0" applyNumberFormat="1" applyFont="1" applyBorder="1"/>
  </cellXfs>
  <cellStyles count="2">
    <cellStyle name="Currency" xfId="1" builtinId="4"/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D120-2D0D-469A-97D0-636E694EC8A8}">
  <dimension ref="A1:F104"/>
  <sheetViews>
    <sheetView tabSelected="1" workbookViewId="0">
      <selection activeCell="C11" sqref="C11"/>
    </sheetView>
  </sheetViews>
  <sheetFormatPr defaultRowHeight="15" x14ac:dyDescent="0.25"/>
  <cols>
    <col min="1" max="1" width="14.5703125" bestFit="1" customWidth="1"/>
    <col min="2" max="2" width="18.85546875" bestFit="1" customWidth="1"/>
    <col min="3" max="3" width="20.42578125" customWidth="1"/>
    <col min="4" max="4" width="13.85546875" customWidth="1"/>
    <col min="5" max="5" width="13.140625" customWidth="1"/>
    <col min="6" max="6" width="10.5703125" bestFit="1" customWidth="1"/>
  </cols>
  <sheetData>
    <row r="1" spans="1:6" ht="21" customHeight="1" x14ac:dyDescent="0.3">
      <c r="A1" s="8" t="s">
        <v>105</v>
      </c>
      <c r="B1" s="8"/>
      <c r="C1" s="8"/>
      <c r="D1" s="8"/>
      <c r="E1" s="8"/>
      <c r="F1" s="8"/>
    </row>
    <row r="2" spans="1:6" ht="32.25" customHeight="1" x14ac:dyDescent="0.25">
      <c r="A2" s="9" t="s">
        <v>99</v>
      </c>
      <c r="B2" s="9" t="s">
        <v>106</v>
      </c>
      <c r="C2" s="9" t="s">
        <v>107</v>
      </c>
      <c r="D2" s="9" t="s">
        <v>102</v>
      </c>
      <c r="E2" s="9" t="s">
        <v>103</v>
      </c>
      <c r="F2" s="9" t="s">
        <v>104</v>
      </c>
    </row>
    <row r="3" spans="1:6" x14ac:dyDescent="0.25">
      <c r="A3" s="10" t="s">
        <v>0</v>
      </c>
      <c r="B3" s="11">
        <v>563770842</v>
      </c>
      <c r="C3" s="11">
        <v>44055</v>
      </c>
      <c r="D3" s="12">
        <v>2727</v>
      </c>
      <c r="E3" s="13">
        <f>C3/B3*1000</f>
        <v>7.814345247745183E-2</v>
      </c>
      <c r="F3" s="2">
        <f>SUM(C3/D3)</f>
        <v>16.155115511551156</v>
      </c>
    </row>
    <row r="4" spans="1:6" x14ac:dyDescent="0.25">
      <c r="A4" s="10" t="s">
        <v>1</v>
      </c>
      <c r="B4" s="11">
        <v>465288472</v>
      </c>
      <c r="C4" s="11">
        <v>43621</v>
      </c>
      <c r="D4" s="12">
        <v>1839</v>
      </c>
      <c r="E4" s="13">
        <f t="shared" ref="E4:E67" si="0">C4/B4*1000</f>
        <v>9.3750442198791459E-2</v>
      </c>
      <c r="F4" s="2">
        <f t="shared" ref="F4:F67" si="1">SUM(C4/D4)</f>
        <v>23.719956498096792</v>
      </c>
    </row>
    <row r="5" spans="1:6" x14ac:dyDescent="0.25">
      <c r="A5" s="10" t="s">
        <v>2</v>
      </c>
      <c r="B5" s="11">
        <v>696461152</v>
      </c>
      <c r="C5" s="11">
        <v>141516</v>
      </c>
      <c r="D5" s="12">
        <v>6235</v>
      </c>
      <c r="E5" s="13">
        <f t="shared" si="0"/>
        <v>0.20319295569266727</v>
      </c>
      <c r="F5" s="2">
        <f t="shared" si="1"/>
        <v>22.697032878909383</v>
      </c>
    </row>
    <row r="6" spans="1:6" x14ac:dyDescent="0.25">
      <c r="A6" s="10" t="s">
        <v>3</v>
      </c>
      <c r="B6" s="11">
        <v>390856790</v>
      </c>
      <c r="C6" s="11">
        <v>26383</v>
      </c>
      <c r="D6" s="12">
        <v>4617</v>
      </c>
      <c r="E6" s="13">
        <f t="shared" si="0"/>
        <v>6.7500426434960986E-2</v>
      </c>
      <c r="F6" s="2">
        <f t="shared" si="1"/>
        <v>5.7143166558371234</v>
      </c>
    </row>
    <row r="7" spans="1:6" x14ac:dyDescent="0.25">
      <c r="A7" s="10" t="s">
        <v>4</v>
      </c>
      <c r="B7" s="11">
        <v>496183219</v>
      </c>
      <c r="C7" s="11">
        <v>52000</v>
      </c>
      <c r="D7" s="12">
        <v>2339</v>
      </c>
      <c r="E7" s="13">
        <f t="shared" si="0"/>
        <v>0.10479999727681238</v>
      </c>
      <c r="F7" s="2">
        <f t="shared" si="1"/>
        <v>22.231722958529286</v>
      </c>
    </row>
    <row r="8" spans="1:6" x14ac:dyDescent="0.25">
      <c r="A8" s="10" t="s">
        <v>5</v>
      </c>
      <c r="B8" s="11">
        <v>1177745847</v>
      </c>
      <c r="C8" s="11">
        <v>145800</v>
      </c>
      <c r="D8" s="12">
        <v>8735</v>
      </c>
      <c r="E8" s="13">
        <f t="shared" si="0"/>
        <v>0.12379580906303973</v>
      </c>
      <c r="F8" s="2">
        <f t="shared" si="1"/>
        <v>16.691471093302805</v>
      </c>
    </row>
    <row r="9" spans="1:6" x14ac:dyDescent="0.25">
      <c r="A9" s="10" t="s">
        <v>6</v>
      </c>
      <c r="B9" s="11">
        <v>975586090</v>
      </c>
      <c r="C9" s="11">
        <v>201824</v>
      </c>
      <c r="D9" s="12">
        <v>9954</v>
      </c>
      <c r="E9" s="13">
        <f t="shared" si="0"/>
        <v>0.20687461831277237</v>
      </c>
      <c r="F9" s="2">
        <f t="shared" si="1"/>
        <v>20.275668073136426</v>
      </c>
    </row>
    <row r="10" spans="1:6" x14ac:dyDescent="0.25">
      <c r="A10" s="10" t="s">
        <v>7</v>
      </c>
      <c r="B10" s="11">
        <v>1289941501</v>
      </c>
      <c r="C10" s="11">
        <v>121500</v>
      </c>
      <c r="D10" s="12">
        <v>8423</v>
      </c>
      <c r="E10" s="13">
        <f t="shared" si="0"/>
        <v>9.4190317860003481E-2</v>
      </c>
      <c r="F10" s="2">
        <f t="shared" si="1"/>
        <v>14.424789267481895</v>
      </c>
    </row>
    <row r="11" spans="1:6" x14ac:dyDescent="0.25">
      <c r="A11" s="10" t="s">
        <v>8</v>
      </c>
      <c r="B11" s="11">
        <v>700131683</v>
      </c>
      <c r="C11" s="11">
        <v>195000</v>
      </c>
      <c r="D11" s="12">
        <v>7102</v>
      </c>
      <c r="E11" s="13">
        <f t="shared" si="0"/>
        <v>0.27851903396864269</v>
      </c>
      <c r="F11" s="2">
        <f t="shared" si="1"/>
        <v>27.457054350887073</v>
      </c>
    </row>
    <row r="12" spans="1:6" x14ac:dyDescent="0.25">
      <c r="A12" s="10" t="s">
        <v>9</v>
      </c>
      <c r="B12" s="11">
        <v>878287164</v>
      </c>
      <c r="C12" s="11">
        <v>136210</v>
      </c>
      <c r="D12" s="12">
        <v>8042</v>
      </c>
      <c r="E12" s="13">
        <f t="shared" si="0"/>
        <v>0.15508595090887609</v>
      </c>
      <c r="F12" s="2">
        <f t="shared" si="1"/>
        <v>16.937329022631186</v>
      </c>
    </row>
    <row r="13" spans="1:6" x14ac:dyDescent="0.25">
      <c r="A13" s="10" t="s">
        <v>10</v>
      </c>
      <c r="B13" s="11">
        <v>878440060</v>
      </c>
      <c r="C13" s="11">
        <v>83471</v>
      </c>
      <c r="D13" s="12">
        <v>3765</v>
      </c>
      <c r="E13" s="13">
        <f t="shared" si="0"/>
        <v>9.5021850437922883E-2</v>
      </c>
      <c r="F13" s="2">
        <f t="shared" si="1"/>
        <v>22.170252324037186</v>
      </c>
    </row>
    <row r="14" spans="1:6" x14ac:dyDescent="0.25">
      <c r="A14" s="10" t="s">
        <v>11</v>
      </c>
      <c r="B14" s="11">
        <v>756106847</v>
      </c>
      <c r="C14" s="11">
        <v>88000</v>
      </c>
      <c r="D14" s="12">
        <v>5304</v>
      </c>
      <c r="E14" s="13">
        <f t="shared" si="0"/>
        <v>0.11638566738174241</v>
      </c>
      <c r="F14" s="2">
        <f t="shared" si="1"/>
        <v>16.591251885369534</v>
      </c>
    </row>
    <row r="15" spans="1:6" x14ac:dyDescent="0.25">
      <c r="A15" s="10" t="s">
        <v>12</v>
      </c>
      <c r="B15" s="11">
        <v>800711067</v>
      </c>
      <c r="C15" s="11">
        <v>171056</v>
      </c>
      <c r="D15" s="12">
        <v>2651</v>
      </c>
      <c r="E15" s="13">
        <f t="shared" si="0"/>
        <v>0.2136301183408022</v>
      </c>
      <c r="F15" s="2">
        <f t="shared" si="1"/>
        <v>64.525084873632593</v>
      </c>
    </row>
    <row r="16" spans="1:6" x14ac:dyDescent="0.25">
      <c r="A16" s="10" t="s">
        <v>13</v>
      </c>
      <c r="B16" s="11">
        <v>933313452</v>
      </c>
      <c r="C16" s="11">
        <v>88296</v>
      </c>
      <c r="D16" s="12">
        <v>4255</v>
      </c>
      <c r="E16" s="13">
        <f t="shared" si="0"/>
        <v>9.4604872361788273E-2</v>
      </c>
      <c r="F16" s="2">
        <f t="shared" si="1"/>
        <v>20.75111633372503</v>
      </c>
    </row>
    <row r="17" spans="1:6" x14ac:dyDescent="0.25">
      <c r="A17" s="10" t="s">
        <v>14</v>
      </c>
      <c r="B17" s="11">
        <v>847675024</v>
      </c>
      <c r="C17" s="11">
        <v>128900</v>
      </c>
      <c r="D17" s="12">
        <v>3210</v>
      </c>
      <c r="E17" s="13">
        <f t="shared" si="0"/>
        <v>0.15206299153624703</v>
      </c>
      <c r="F17" s="2">
        <f t="shared" si="1"/>
        <v>40.155763239875391</v>
      </c>
    </row>
    <row r="18" spans="1:6" x14ac:dyDescent="0.25">
      <c r="A18" s="10" t="s">
        <v>15</v>
      </c>
      <c r="B18" s="11">
        <v>967813763</v>
      </c>
      <c r="C18" s="11">
        <v>145500</v>
      </c>
      <c r="D18" s="12">
        <v>7414</v>
      </c>
      <c r="E18" s="13">
        <f t="shared" si="0"/>
        <v>0.15033884158557889</v>
      </c>
      <c r="F18" s="2">
        <f t="shared" si="1"/>
        <v>19.625033719989208</v>
      </c>
    </row>
    <row r="19" spans="1:6" x14ac:dyDescent="0.25">
      <c r="A19" s="10" t="s">
        <v>16</v>
      </c>
      <c r="B19" s="11">
        <v>1111645991</v>
      </c>
      <c r="C19" s="11">
        <v>219624</v>
      </c>
      <c r="D19" s="12">
        <v>4964</v>
      </c>
      <c r="E19" s="13">
        <f t="shared" si="0"/>
        <v>0.19756649309051483</v>
      </c>
      <c r="F19" s="2">
        <f t="shared" si="1"/>
        <v>44.2433521353747</v>
      </c>
    </row>
    <row r="20" spans="1:6" x14ac:dyDescent="0.25">
      <c r="A20" s="10" t="s">
        <v>17</v>
      </c>
      <c r="B20" s="11">
        <v>854015159</v>
      </c>
      <c r="C20" s="11">
        <v>63250</v>
      </c>
      <c r="D20" s="12">
        <v>3430</v>
      </c>
      <c r="E20" s="13">
        <f t="shared" si="0"/>
        <v>7.4061917207724884E-2</v>
      </c>
      <c r="F20" s="2">
        <f t="shared" si="1"/>
        <v>18.440233236151602</v>
      </c>
    </row>
    <row r="21" spans="1:6" x14ac:dyDescent="0.25">
      <c r="A21" s="10" t="s">
        <v>18</v>
      </c>
      <c r="B21" s="11">
        <v>698459696</v>
      </c>
      <c r="C21" s="11">
        <v>131798</v>
      </c>
      <c r="D21" s="12">
        <v>4955</v>
      </c>
      <c r="E21" s="13">
        <f t="shared" si="0"/>
        <v>0.18869807485641948</v>
      </c>
      <c r="F21" s="2">
        <f t="shared" si="1"/>
        <v>26.598990918264381</v>
      </c>
    </row>
    <row r="22" spans="1:6" x14ac:dyDescent="0.25">
      <c r="A22" s="10" t="s">
        <v>19</v>
      </c>
      <c r="B22" s="11">
        <v>280198133</v>
      </c>
      <c r="C22" s="11">
        <v>18913</v>
      </c>
      <c r="D22" s="12">
        <v>3503</v>
      </c>
      <c r="E22" s="13">
        <f t="shared" si="0"/>
        <v>6.7498665310521538E-2</v>
      </c>
      <c r="F22" s="2">
        <f t="shared" si="1"/>
        <v>5.3990864972880388</v>
      </c>
    </row>
    <row r="23" spans="1:6" x14ac:dyDescent="0.25">
      <c r="A23" s="10" t="s">
        <v>20</v>
      </c>
      <c r="B23" s="11">
        <v>632048980</v>
      </c>
      <c r="C23" s="11">
        <v>39281</v>
      </c>
      <c r="D23" s="12">
        <v>3119</v>
      </c>
      <c r="E23" s="13">
        <f t="shared" si="0"/>
        <v>6.214866449116016E-2</v>
      </c>
      <c r="F23" s="2">
        <f t="shared" si="1"/>
        <v>12.594100673292722</v>
      </c>
    </row>
    <row r="24" spans="1:6" x14ac:dyDescent="0.25">
      <c r="A24" s="10" t="s">
        <v>21</v>
      </c>
      <c r="B24" s="11">
        <v>816142950</v>
      </c>
      <c r="C24" s="11">
        <v>165269</v>
      </c>
      <c r="D24" s="12">
        <v>7710</v>
      </c>
      <c r="E24" s="13">
        <f t="shared" si="0"/>
        <v>0.20250006448012567</v>
      </c>
      <c r="F24" s="2">
        <f t="shared" si="1"/>
        <v>21.435667963683528</v>
      </c>
    </row>
    <row r="25" spans="1:6" x14ac:dyDescent="0.25">
      <c r="A25" s="10" t="s">
        <v>22</v>
      </c>
      <c r="B25" s="11">
        <v>1028958607</v>
      </c>
      <c r="C25" s="11">
        <v>104000</v>
      </c>
      <c r="D25" s="12">
        <v>7975</v>
      </c>
      <c r="E25" s="13">
        <f t="shared" si="0"/>
        <v>0.10107306483709699</v>
      </c>
      <c r="F25" s="2">
        <f t="shared" si="1"/>
        <v>13.040752351097179</v>
      </c>
    </row>
    <row r="26" spans="1:6" x14ac:dyDescent="0.25">
      <c r="A26" s="10" t="s">
        <v>23</v>
      </c>
      <c r="B26" s="11">
        <v>981955459</v>
      </c>
      <c r="C26" s="11">
        <v>65630</v>
      </c>
      <c r="D26" s="12">
        <v>4056</v>
      </c>
      <c r="E26" s="13">
        <f t="shared" si="0"/>
        <v>6.6836025400618504E-2</v>
      </c>
      <c r="F26" s="2">
        <f t="shared" si="1"/>
        <v>16.180966469428007</v>
      </c>
    </row>
    <row r="27" spans="1:6" x14ac:dyDescent="0.25">
      <c r="A27" s="10" t="s">
        <v>24</v>
      </c>
      <c r="B27" s="11">
        <v>1619426956</v>
      </c>
      <c r="C27" s="11">
        <v>160000</v>
      </c>
      <c r="D27" s="12">
        <v>10800</v>
      </c>
      <c r="E27" s="13">
        <f t="shared" si="0"/>
        <v>9.8800380842864036E-2</v>
      </c>
      <c r="F27" s="2">
        <f t="shared" si="1"/>
        <v>14.814814814814815</v>
      </c>
    </row>
    <row r="28" spans="1:6" x14ac:dyDescent="0.25">
      <c r="A28" s="10" t="s">
        <v>25</v>
      </c>
      <c r="B28" s="11">
        <v>392811624</v>
      </c>
      <c r="C28" s="11">
        <v>40000</v>
      </c>
      <c r="D28" s="12">
        <v>5884</v>
      </c>
      <c r="E28" s="13">
        <f t="shared" si="0"/>
        <v>0.1018299804692134</v>
      </c>
      <c r="F28" s="2">
        <f t="shared" si="1"/>
        <v>6.7980965329707681</v>
      </c>
    </row>
    <row r="29" spans="1:6" x14ac:dyDescent="0.25">
      <c r="A29" s="10" t="s">
        <v>26</v>
      </c>
      <c r="B29" s="11">
        <v>247815092</v>
      </c>
      <c r="C29" s="11">
        <v>16727</v>
      </c>
      <c r="D29" s="12">
        <v>2773</v>
      </c>
      <c r="E29" s="13">
        <f t="shared" si="0"/>
        <v>6.7497906866785973E-2</v>
      </c>
      <c r="F29" s="2">
        <f t="shared" si="1"/>
        <v>6.0320952037504512</v>
      </c>
    </row>
    <row r="30" spans="1:6" x14ac:dyDescent="0.25">
      <c r="A30" s="10" t="s">
        <v>27</v>
      </c>
      <c r="B30" s="11">
        <v>1134701274</v>
      </c>
      <c r="C30" s="11">
        <v>102133</v>
      </c>
      <c r="D30" s="12">
        <v>8356</v>
      </c>
      <c r="E30" s="13">
        <f t="shared" si="0"/>
        <v>9.0008711843571967E-2</v>
      </c>
      <c r="F30" s="2">
        <f t="shared" si="1"/>
        <v>12.222714217328866</v>
      </c>
    </row>
    <row r="31" spans="1:6" x14ac:dyDescent="0.25">
      <c r="A31" s="10" t="s">
        <v>28</v>
      </c>
      <c r="B31" s="11">
        <v>717740775</v>
      </c>
      <c r="C31" s="11">
        <v>164082</v>
      </c>
      <c r="D31" s="12">
        <v>8753</v>
      </c>
      <c r="E31" s="13">
        <f t="shared" si="0"/>
        <v>0.22860899884084196</v>
      </c>
      <c r="F31" s="2">
        <f t="shared" si="1"/>
        <v>18.745801439506454</v>
      </c>
    </row>
    <row r="32" spans="1:6" x14ac:dyDescent="0.25">
      <c r="A32" s="10" t="s">
        <v>29</v>
      </c>
      <c r="B32" s="11">
        <v>1475816583</v>
      </c>
      <c r="C32" s="11">
        <v>99614</v>
      </c>
      <c r="D32" s="12">
        <v>4258</v>
      </c>
      <c r="E32" s="13">
        <f t="shared" si="0"/>
        <v>6.7497547559404264E-2</v>
      </c>
      <c r="F32" s="2">
        <f t="shared" si="1"/>
        <v>23.394551432597464</v>
      </c>
    </row>
    <row r="33" spans="1:6" x14ac:dyDescent="0.25">
      <c r="A33" s="10" t="s">
        <v>30</v>
      </c>
      <c r="B33" s="11">
        <v>1698961184</v>
      </c>
      <c r="C33" s="11">
        <v>699588</v>
      </c>
      <c r="D33" s="12">
        <v>19441</v>
      </c>
      <c r="E33" s="13">
        <f t="shared" si="0"/>
        <v>0.41177397493738155</v>
      </c>
      <c r="F33" s="2">
        <f t="shared" si="1"/>
        <v>35.985185947224934</v>
      </c>
    </row>
    <row r="34" spans="1:6" x14ac:dyDescent="0.25">
      <c r="A34" s="10" t="s">
        <v>31</v>
      </c>
      <c r="B34" s="11">
        <v>449218999</v>
      </c>
      <c r="C34" s="11">
        <v>30322</v>
      </c>
      <c r="D34" s="12">
        <v>1951</v>
      </c>
      <c r="E34" s="13">
        <f t="shared" si="0"/>
        <v>6.7499371281044149E-2</v>
      </c>
      <c r="F34" s="2">
        <f t="shared" si="1"/>
        <v>15.541773449513069</v>
      </c>
    </row>
    <row r="35" spans="1:6" x14ac:dyDescent="0.25">
      <c r="A35" s="10" t="s">
        <v>32</v>
      </c>
      <c r="B35" s="11">
        <v>906753117</v>
      </c>
      <c r="C35" s="11">
        <v>115030</v>
      </c>
      <c r="D35" s="12">
        <v>6020</v>
      </c>
      <c r="E35" s="13">
        <f t="shared" si="0"/>
        <v>0.12685922754870441</v>
      </c>
      <c r="F35" s="2">
        <f t="shared" si="1"/>
        <v>19.107973421926911</v>
      </c>
    </row>
    <row r="36" spans="1:6" x14ac:dyDescent="0.25">
      <c r="A36" s="10" t="s">
        <v>33</v>
      </c>
      <c r="B36" s="11">
        <v>673290678</v>
      </c>
      <c r="C36" s="11">
        <v>96617</v>
      </c>
      <c r="D36" s="12">
        <v>5110</v>
      </c>
      <c r="E36" s="13">
        <f t="shared" si="0"/>
        <v>0.14349968469339183</v>
      </c>
      <c r="F36" s="2">
        <f t="shared" si="1"/>
        <v>18.907436399217222</v>
      </c>
    </row>
    <row r="37" spans="1:6" x14ac:dyDescent="0.25">
      <c r="A37" s="10" t="s">
        <v>34</v>
      </c>
      <c r="B37" s="11">
        <v>882491528</v>
      </c>
      <c r="C37" s="11">
        <v>119136</v>
      </c>
      <c r="D37" s="12">
        <v>3315</v>
      </c>
      <c r="E37" s="13">
        <f t="shared" si="0"/>
        <v>0.13499959627941041</v>
      </c>
      <c r="F37" s="2">
        <f t="shared" si="1"/>
        <v>35.938461538461539</v>
      </c>
    </row>
    <row r="38" spans="1:6" x14ac:dyDescent="0.25">
      <c r="A38" s="10" t="s">
        <v>35</v>
      </c>
      <c r="B38" s="11">
        <v>588170313</v>
      </c>
      <c r="C38" s="11">
        <v>47054</v>
      </c>
      <c r="D38" s="12">
        <v>2587</v>
      </c>
      <c r="E38" s="13">
        <f t="shared" si="0"/>
        <v>8.0000637502423547E-2</v>
      </c>
      <c r="F38" s="2">
        <f t="shared" si="1"/>
        <v>18.188635485117896</v>
      </c>
    </row>
    <row r="39" spans="1:6" x14ac:dyDescent="0.25">
      <c r="A39" s="10" t="s">
        <v>36</v>
      </c>
      <c r="B39" s="11">
        <v>682339567</v>
      </c>
      <c r="C39" s="11">
        <v>92481</v>
      </c>
      <c r="D39" s="12">
        <v>2504</v>
      </c>
      <c r="E39" s="13">
        <f t="shared" si="0"/>
        <v>0.13553515650075149</v>
      </c>
      <c r="F39" s="2">
        <f t="shared" si="1"/>
        <v>36.933306709265175</v>
      </c>
    </row>
    <row r="40" spans="1:6" x14ac:dyDescent="0.25">
      <c r="A40" s="10" t="s">
        <v>37</v>
      </c>
      <c r="B40" s="11">
        <v>827520116</v>
      </c>
      <c r="C40" s="11">
        <v>171023</v>
      </c>
      <c r="D40" s="12">
        <v>4035</v>
      </c>
      <c r="E40" s="13">
        <f t="shared" si="0"/>
        <v>0.20666929624221966</v>
      </c>
      <c r="F40" s="2">
        <f t="shared" si="1"/>
        <v>42.384882280049567</v>
      </c>
    </row>
    <row r="41" spans="1:6" x14ac:dyDescent="0.25">
      <c r="A41" s="10" t="s">
        <v>38</v>
      </c>
      <c r="B41" s="11">
        <v>898889769</v>
      </c>
      <c r="C41" s="11">
        <v>139261</v>
      </c>
      <c r="D41" s="12">
        <v>5049</v>
      </c>
      <c r="E41" s="13">
        <f t="shared" si="0"/>
        <v>0.15492555906485125</v>
      </c>
      <c r="F41" s="2">
        <f t="shared" si="1"/>
        <v>27.581897405426819</v>
      </c>
    </row>
    <row r="42" spans="1:6" x14ac:dyDescent="0.25">
      <c r="A42" s="10" t="s">
        <v>39</v>
      </c>
      <c r="B42" s="11">
        <v>793014453</v>
      </c>
      <c r="C42" s="11">
        <v>94293</v>
      </c>
      <c r="D42" s="12">
        <v>3625</v>
      </c>
      <c r="E42" s="13">
        <f t="shared" si="0"/>
        <v>0.1189045163594263</v>
      </c>
      <c r="F42" s="2">
        <f t="shared" si="1"/>
        <v>26.011862068965517</v>
      </c>
    </row>
    <row r="43" spans="1:6" x14ac:dyDescent="0.25">
      <c r="A43" s="10" t="s">
        <v>40</v>
      </c>
      <c r="B43" s="11">
        <v>833622164</v>
      </c>
      <c r="C43" s="11">
        <v>140000</v>
      </c>
      <c r="D43" s="12">
        <v>3382</v>
      </c>
      <c r="E43" s="13">
        <f t="shared" si="0"/>
        <v>0.16794179191233694</v>
      </c>
      <c r="F43" s="2">
        <f t="shared" si="1"/>
        <v>41.395623891188649</v>
      </c>
    </row>
    <row r="44" spans="1:6" x14ac:dyDescent="0.25">
      <c r="A44" s="10" t="s">
        <v>41</v>
      </c>
      <c r="B44" s="11">
        <v>748210146</v>
      </c>
      <c r="C44" s="11">
        <v>142997</v>
      </c>
      <c r="D44" s="12">
        <v>4251</v>
      </c>
      <c r="E44" s="13">
        <f t="shared" si="0"/>
        <v>0.19111876625099922</v>
      </c>
      <c r="F44" s="2">
        <f t="shared" si="1"/>
        <v>33.638438014584807</v>
      </c>
    </row>
    <row r="45" spans="1:6" x14ac:dyDescent="0.25">
      <c r="A45" s="10" t="s">
        <v>42</v>
      </c>
      <c r="B45" s="11">
        <v>954454524</v>
      </c>
      <c r="C45" s="11">
        <v>64426</v>
      </c>
      <c r="D45" s="12">
        <v>6330</v>
      </c>
      <c r="E45" s="13">
        <f t="shared" si="0"/>
        <v>6.7500334882377278E-2</v>
      </c>
      <c r="F45" s="2">
        <f t="shared" si="1"/>
        <v>10.177883096366509</v>
      </c>
    </row>
    <row r="46" spans="1:6" x14ac:dyDescent="0.25">
      <c r="A46" s="10" t="s">
        <v>43</v>
      </c>
      <c r="B46" s="11">
        <v>511556614</v>
      </c>
      <c r="C46" s="11">
        <v>34530</v>
      </c>
      <c r="D46" s="12">
        <v>6319</v>
      </c>
      <c r="E46" s="13">
        <f t="shared" si="0"/>
        <v>6.7499860338038745E-2</v>
      </c>
      <c r="F46" s="2">
        <f t="shared" si="1"/>
        <v>5.4644722266181356</v>
      </c>
    </row>
    <row r="47" spans="1:6" x14ac:dyDescent="0.25">
      <c r="A47" s="10" t="s">
        <v>44</v>
      </c>
      <c r="B47" s="11">
        <v>564092778</v>
      </c>
      <c r="C47" s="11">
        <v>99000</v>
      </c>
      <c r="D47" s="12">
        <v>3885</v>
      </c>
      <c r="E47" s="13">
        <f t="shared" si="0"/>
        <v>0.17550304464277328</v>
      </c>
      <c r="F47" s="2">
        <f t="shared" si="1"/>
        <v>25.482625482625483</v>
      </c>
    </row>
    <row r="48" spans="1:6" x14ac:dyDescent="0.25">
      <c r="A48" s="10" t="s">
        <v>45</v>
      </c>
      <c r="B48" s="11">
        <v>596322066</v>
      </c>
      <c r="C48" s="11">
        <v>112651</v>
      </c>
      <c r="D48" s="12">
        <v>2359</v>
      </c>
      <c r="E48" s="13">
        <f t="shared" si="0"/>
        <v>0.18890966211537105</v>
      </c>
      <c r="F48" s="2">
        <f t="shared" si="1"/>
        <v>47.753709198813056</v>
      </c>
    </row>
    <row r="49" spans="1:6" x14ac:dyDescent="0.25">
      <c r="A49" s="10" t="s">
        <v>46</v>
      </c>
      <c r="B49" s="11">
        <v>541411222</v>
      </c>
      <c r="C49" s="11">
        <v>40100</v>
      </c>
      <c r="D49" s="12">
        <v>2096</v>
      </c>
      <c r="E49" s="13">
        <f t="shared" si="0"/>
        <v>7.4065697884629356E-2</v>
      </c>
      <c r="F49" s="2">
        <f t="shared" si="1"/>
        <v>19.131679389312978</v>
      </c>
    </row>
    <row r="50" spans="1:6" x14ac:dyDescent="0.25">
      <c r="A50" s="10" t="s">
        <v>47</v>
      </c>
      <c r="B50" s="11">
        <v>873549146</v>
      </c>
      <c r="C50" s="11">
        <v>90530</v>
      </c>
      <c r="D50" s="12">
        <v>8477</v>
      </c>
      <c r="E50" s="13">
        <f t="shared" si="0"/>
        <v>0.1036346957861945</v>
      </c>
      <c r="F50" s="2">
        <f t="shared" si="1"/>
        <v>10.679485667099209</v>
      </c>
    </row>
    <row r="51" spans="1:6" x14ac:dyDescent="0.25">
      <c r="A51" s="10" t="s">
        <v>48</v>
      </c>
      <c r="B51" s="11">
        <v>826756414</v>
      </c>
      <c r="C51" s="11">
        <v>113330</v>
      </c>
      <c r="D51" s="12">
        <v>7910</v>
      </c>
      <c r="E51" s="13">
        <f t="shared" si="0"/>
        <v>0.13707786003339067</v>
      </c>
      <c r="F51" s="2">
        <f t="shared" si="1"/>
        <v>14.327433628318584</v>
      </c>
    </row>
    <row r="52" spans="1:6" x14ac:dyDescent="0.25">
      <c r="A52" s="10" t="s">
        <v>49</v>
      </c>
      <c r="B52" s="11">
        <v>1248303345</v>
      </c>
      <c r="C52" s="11">
        <v>127000</v>
      </c>
      <c r="D52" s="12">
        <v>12432</v>
      </c>
      <c r="E52" s="13">
        <f t="shared" si="0"/>
        <v>0.10173809155337961</v>
      </c>
      <c r="F52" s="2">
        <f t="shared" si="1"/>
        <v>10.215572715572716</v>
      </c>
    </row>
    <row r="53" spans="1:6" x14ac:dyDescent="0.25">
      <c r="A53" s="10" t="s">
        <v>50</v>
      </c>
      <c r="B53" s="11">
        <v>639031023</v>
      </c>
      <c r="C53" s="11">
        <v>43135</v>
      </c>
      <c r="D53" s="12">
        <v>4755</v>
      </c>
      <c r="E53" s="13">
        <f t="shared" si="0"/>
        <v>6.750063525476134E-2</v>
      </c>
      <c r="F53" s="2">
        <f t="shared" si="1"/>
        <v>9.0715036803364875</v>
      </c>
    </row>
    <row r="54" spans="1:6" x14ac:dyDescent="0.25">
      <c r="A54" s="10" t="s">
        <v>51</v>
      </c>
      <c r="B54" s="11">
        <v>2009255100</v>
      </c>
      <c r="C54" s="11">
        <v>1194620</v>
      </c>
      <c r="D54" s="12">
        <v>21784</v>
      </c>
      <c r="E54" s="13">
        <f t="shared" si="0"/>
        <v>0.59455865011864351</v>
      </c>
      <c r="F54" s="2">
        <f t="shared" si="1"/>
        <v>54.839331619537276</v>
      </c>
    </row>
    <row r="55" spans="1:6" x14ac:dyDescent="0.25">
      <c r="A55" s="10" t="s">
        <v>52</v>
      </c>
      <c r="B55" s="11">
        <v>931783371</v>
      </c>
      <c r="C55" s="11">
        <v>150599</v>
      </c>
      <c r="D55" s="12">
        <v>8622</v>
      </c>
      <c r="E55" s="13">
        <f t="shared" si="0"/>
        <v>0.16162447698371726</v>
      </c>
      <c r="F55" s="2">
        <f t="shared" si="1"/>
        <v>17.466829041985619</v>
      </c>
    </row>
    <row r="56" spans="1:6" x14ac:dyDescent="0.25">
      <c r="A56" s="10" t="s">
        <v>53</v>
      </c>
      <c r="B56" s="11">
        <v>606581319</v>
      </c>
      <c r="C56" s="11">
        <v>40000</v>
      </c>
      <c r="D56" s="12">
        <v>3790</v>
      </c>
      <c r="E56" s="13">
        <f t="shared" si="0"/>
        <v>6.5943343039220767E-2</v>
      </c>
      <c r="F56" s="2">
        <f t="shared" si="1"/>
        <v>10.554089709762533</v>
      </c>
    </row>
    <row r="57" spans="1:6" x14ac:dyDescent="0.25">
      <c r="A57" s="10" t="s">
        <v>54</v>
      </c>
      <c r="B57" s="11">
        <v>1335179584</v>
      </c>
      <c r="C57" s="11">
        <v>85000</v>
      </c>
      <c r="D57" s="12">
        <v>5207</v>
      </c>
      <c r="E57" s="13">
        <f t="shared" si="0"/>
        <v>6.3661848202735849E-2</v>
      </c>
      <c r="F57" s="2">
        <f t="shared" si="1"/>
        <v>16.324178989821394</v>
      </c>
    </row>
    <row r="58" spans="1:6" x14ac:dyDescent="0.25">
      <c r="A58" s="10" t="s">
        <v>55</v>
      </c>
      <c r="B58" s="11">
        <v>965725712</v>
      </c>
      <c r="C58" s="11">
        <v>66000</v>
      </c>
      <c r="D58" s="12">
        <v>10460</v>
      </c>
      <c r="E58" s="13">
        <f t="shared" si="0"/>
        <v>6.8342386642388578E-2</v>
      </c>
      <c r="F58" s="2">
        <f t="shared" si="1"/>
        <v>6.3097514340344167</v>
      </c>
    </row>
    <row r="59" spans="1:6" x14ac:dyDescent="0.25">
      <c r="A59" s="10" t="s">
        <v>56</v>
      </c>
      <c r="B59" s="11">
        <v>1924472666</v>
      </c>
      <c r="C59" s="11">
        <v>485000</v>
      </c>
      <c r="D59" s="12">
        <v>19294</v>
      </c>
      <c r="E59" s="13">
        <f t="shared" si="0"/>
        <v>0.2520170894440753</v>
      </c>
      <c r="F59" s="2">
        <f t="shared" si="1"/>
        <v>25.137348398465843</v>
      </c>
    </row>
    <row r="60" spans="1:6" x14ac:dyDescent="0.25">
      <c r="A60" s="10" t="s">
        <v>57</v>
      </c>
      <c r="B60" s="11">
        <v>632549477</v>
      </c>
      <c r="C60" s="11">
        <v>55532</v>
      </c>
      <c r="D60" s="12">
        <v>4518</v>
      </c>
      <c r="E60" s="13">
        <f t="shared" si="0"/>
        <v>8.7790761069588233E-2</v>
      </c>
      <c r="F60" s="2">
        <f t="shared" si="1"/>
        <v>12.2912793271359</v>
      </c>
    </row>
    <row r="61" spans="1:6" x14ac:dyDescent="0.25">
      <c r="A61" s="10" t="s">
        <v>58</v>
      </c>
      <c r="B61" s="11">
        <v>292601709</v>
      </c>
      <c r="C61" s="11">
        <v>20111</v>
      </c>
      <c r="D61" s="12">
        <v>3587</v>
      </c>
      <c r="E61" s="13">
        <f t="shared" si="0"/>
        <v>6.873165597265872E-2</v>
      </c>
      <c r="F61" s="2">
        <f t="shared" si="1"/>
        <v>5.6066350710900474</v>
      </c>
    </row>
    <row r="62" spans="1:6" x14ac:dyDescent="0.25">
      <c r="A62" s="10" t="s">
        <v>59</v>
      </c>
      <c r="B62" s="11">
        <v>939206616</v>
      </c>
      <c r="C62" s="11">
        <v>80000</v>
      </c>
      <c r="D62" s="12">
        <v>4832</v>
      </c>
      <c r="E62" s="13">
        <f t="shared" si="0"/>
        <v>8.5178275618109575E-2</v>
      </c>
      <c r="F62" s="2">
        <f t="shared" si="1"/>
        <v>16.556291390728475</v>
      </c>
    </row>
    <row r="63" spans="1:6" x14ac:dyDescent="0.25">
      <c r="A63" s="10" t="s">
        <v>60</v>
      </c>
      <c r="B63" s="11">
        <v>838604671</v>
      </c>
      <c r="C63" s="11">
        <v>146492</v>
      </c>
      <c r="D63" s="12">
        <v>8190</v>
      </c>
      <c r="E63" s="13">
        <f t="shared" si="0"/>
        <v>0.17468540906803512</v>
      </c>
      <c r="F63" s="2">
        <f t="shared" si="1"/>
        <v>17.886691086691087</v>
      </c>
    </row>
    <row r="64" spans="1:6" x14ac:dyDescent="0.25">
      <c r="A64" s="10" t="s">
        <v>61</v>
      </c>
      <c r="B64" s="11">
        <v>896058000</v>
      </c>
      <c r="C64" s="11">
        <v>130805</v>
      </c>
      <c r="D64" s="12">
        <v>6925</v>
      </c>
      <c r="E64" s="13">
        <f t="shared" si="0"/>
        <v>0.14597827372781674</v>
      </c>
      <c r="F64" s="2">
        <f t="shared" si="1"/>
        <v>18.888808664259926</v>
      </c>
    </row>
    <row r="65" spans="1:6" x14ac:dyDescent="0.25">
      <c r="A65" s="10" t="s">
        <v>62</v>
      </c>
      <c r="B65" s="11">
        <v>925707755</v>
      </c>
      <c r="C65" s="11">
        <v>95000</v>
      </c>
      <c r="D65" s="12">
        <v>11627</v>
      </c>
      <c r="E65" s="13">
        <f t="shared" si="0"/>
        <v>0.10262418078154699</v>
      </c>
      <c r="F65" s="2">
        <f t="shared" si="1"/>
        <v>8.1706373097101572</v>
      </c>
    </row>
    <row r="66" spans="1:6" x14ac:dyDescent="0.25">
      <c r="A66" s="10" t="s">
        <v>63</v>
      </c>
      <c r="B66" s="11">
        <v>1011899489</v>
      </c>
      <c r="C66" s="11">
        <v>80000</v>
      </c>
      <c r="D66" s="12">
        <v>7182</v>
      </c>
      <c r="E66" s="13">
        <f t="shared" si="0"/>
        <v>7.9059235496856742E-2</v>
      </c>
      <c r="F66" s="2">
        <f t="shared" si="1"/>
        <v>11.138958507379559</v>
      </c>
    </row>
    <row r="67" spans="1:6" x14ac:dyDescent="0.25">
      <c r="A67" s="10" t="s">
        <v>64</v>
      </c>
      <c r="B67" s="11">
        <v>1018846345</v>
      </c>
      <c r="C67" s="11">
        <v>85297</v>
      </c>
      <c r="D67" s="12">
        <v>7239</v>
      </c>
      <c r="E67" s="13">
        <f t="shared" si="0"/>
        <v>8.3719199090810895E-2</v>
      </c>
      <c r="F67" s="2">
        <f t="shared" si="1"/>
        <v>11.78298107473408</v>
      </c>
    </row>
    <row r="68" spans="1:6" x14ac:dyDescent="0.25">
      <c r="A68" s="10" t="s">
        <v>65</v>
      </c>
      <c r="B68" s="11">
        <v>657239020</v>
      </c>
      <c r="C68" s="11">
        <v>0</v>
      </c>
      <c r="D68" s="12">
        <v>4441</v>
      </c>
      <c r="E68" s="13">
        <f t="shared" ref="E68:E101" si="2">C68/B68*1000</f>
        <v>0</v>
      </c>
      <c r="F68" s="2">
        <f t="shared" ref="F68:F101" si="3">SUM(C68/D68)</f>
        <v>0</v>
      </c>
    </row>
    <row r="69" spans="1:6" x14ac:dyDescent="0.25">
      <c r="A69" s="10" t="s">
        <v>66</v>
      </c>
      <c r="B69" s="11">
        <v>793954186</v>
      </c>
      <c r="C69" s="11">
        <v>53119</v>
      </c>
      <c r="D69" s="12">
        <v>2757</v>
      </c>
      <c r="E69" s="13">
        <f t="shared" si="2"/>
        <v>6.6904364177003031E-2</v>
      </c>
      <c r="F69" s="2">
        <f t="shared" si="3"/>
        <v>19.266956837141819</v>
      </c>
    </row>
    <row r="70" spans="1:6" x14ac:dyDescent="0.25">
      <c r="A70" s="10" t="s">
        <v>67</v>
      </c>
      <c r="B70" s="11">
        <v>462935109</v>
      </c>
      <c r="C70" s="11">
        <v>36248</v>
      </c>
      <c r="D70" s="12">
        <v>3273</v>
      </c>
      <c r="E70" s="13">
        <f t="shared" si="2"/>
        <v>7.8300390908566844E-2</v>
      </c>
      <c r="F70" s="2">
        <f t="shared" si="3"/>
        <v>11.074854873205011</v>
      </c>
    </row>
    <row r="71" spans="1:6" x14ac:dyDescent="0.25">
      <c r="A71" s="10" t="s">
        <v>68</v>
      </c>
      <c r="B71" s="11">
        <v>489706055</v>
      </c>
      <c r="C71" s="11">
        <v>37505</v>
      </c>
      <c r="D71" s="12">
        <v>2474</v>
      </c>
      <c r="E71" s="13">
        <f t="shared" si="2"/>
        <v>7.6586759785929132E-2</v>
      </c>
      <c r="F71" s="2">
        <f t="shared" si="3"/>
        <v>15.159660468876314</v>
      </c>
    </row>
    <row r="72" spans="1:6" x14ac:dyDescent="0.25">
      <c r="A72" s="10" t="s">
        <v>69</v>
      </c>
      <c r="B72" s="11">
        <v>1014618312</v>
      </c>
      <c r="C72" s="11">
        <v>168112</v>
      </c>
      <c r="D72" s="12">
        <v>10331</v>
      </c>
      <c r="E72" s="13">
        <f t="shared" si="2"/>
        <v>0.16568989344241208</v>
      </c>
      <c r="F72" s="2">
        <f t="shared" si="3"/>
        <v>16.272577678830704</v>
      </c>
    </row>
    <row r="73" spans="1:6" x14ac:dyDescent="0.25">
      <c r="A73" s="10" t="s">
        <v>70</v>
      </c>
      <c r="B73" s="11">
        <v>1175171942</v>
      </c>
      <c r="C73" s="11">
        <v>79325</v>
      </c>
      <c r="D73" s="12">
        <v>3164</v>
      </c>
      <c r="E73" s="13">
        <f t="shared" si="2"/>
        <v>6.7500760667412188E-2</v>
      </c>
      <c r="F73" s="2">
        <f t="shared" si="3"/>
        <v>25.071112515802781</v>
      </c>
    </row>
    <row r="74" spans="1:6" x14ac:dyDescent="0.25">
      <c r="A74" s="10" t="s">
        <v>71</v>
      </c>
      <c r="B74" s="11">
        <v>541884544</v>
      </c>
      <c r="C74" s="11">
        <v>62000</v>
      </c>
      <c r="D74" s="12">
        <v>2107</v>
      </c>
      <c r="E74" s="13">
        <f t="shared" si="2"/>
        <v>0.11441551652744686</v>
      </c>
      <c r="F74" s="2">
        <f t="shared" si="3"/>
        <v>29.425723777883245</v>
      </c>
    </row>
    <row r="75" spans="1:6" x14ac:dyDescent="0.25">
      <c r="A75" s="10" t="s">
        <v>72</v>
      </c>
      <c r="B75" s="11">
        <v>532277540</v>
      </c>
      <c r="C75" s="11">
        <v>39950</v>
      </c>
      <c r="D75" s="12">
        <v>3374</v>
      </c>
      <c r="E75" s="13">
        <f t="shared" si="2"/>
        <v>7.5054829478621243E-2</v>
      </c>
      <c r="F75" s="2">
        <f t="shared" si="3"/>
        <v>11.840545346769414</v>
      </c>
    </row>
    <row r="76" spans="1:6" x14ac:dyDescent="0.25">
      <c r="A76" s="10" t="s">
        <v>73</v>
      </c>
      <c r="B76" s="11">
        <v>667720824</v>
      </c>
      <c r="C76" s="11">
        <v>81000</v>
      </c>
      <c r="D76" s="12">
        <v>2416</v>
      </c>
      <c r="E76" s="13">
        <f t="shared" si="2"/>
        <v>0.12130818313373434</v>
      </c>
      <c r="F76" s="2">
        <f t="shared" si="3"/>
        <v>33.526490066225165</v>
      </c>
    </row>
    <row r="77" spans="1:6" x14ac:dyDescent="0.25">
      <c r="A77" s="10" t="s">
        <v>74</v>
      </c>
      <c r="B77" s="11">
        <v>1287878297</v>
      </c>
      <c r="C77" s="11">
        <v>140000</v>
      </c>
      <c r="D77" s="12">
        <v>8347</v>
      </c>
      <c r="E77" s="13">
        <f t="shared" si="2"/>
        <v>0.10870592378652376</v>
      </c>
      <c r="F77" s="2">
        <f t="shared" si="3"/>
        <v>16.772493111297472</v>
      </c>
    </row>
    <row r="78" spans="1:6" x14ac:dyDescent="0.25">
      <c r="A78" s="10" t="s">
        <v>75</v>
      </c>
      <c r="B78" s="11">
        <v>813200282</v>
      </c>
      <c r="C78" s="11">
        <v>106920</v>
      </c>
      <c r="D78" s="12">
        <v>2199</v>
      </c>
      <c r="E78" s="13">
        <f t="shared" si="2"/>
        <v>0.13148052499076729</v>
      </c>
      <c r="F78" s="2">
        <f t="shared" si="3"/>
        <v>48.622100954979537</v>
      </c>
    </row>
    <row r="79" spans="1:6" x14ac:dyDescent="0.25">
      <c r="A79" s="10" t="s">
        <v>76</v>
      </c>
      <c r="B79" s="11">
        <v>2900856654</v>
      </c>
      <c r="C79" s="11">
        <v>650000</v>
      </c>
      <c r="D79" s="12">
        <v>28002</v>
      </c>
      <c r="E79" s="13">
        <f t="shared" si="2"/>
        <v>0.22407174070587496</v>
      </c>
      <c r="F79" s="2">
        <f t="shared" si="3"/>
        <v>23.212627669452182</v>
      </c>
    </row>
    <row r="80" spans="1:6" x14ac:dyDescent="0.25">
      <c r="A80" s="10" t="s">
        <v>77</v>
      </c>
      <c r="B80" s="11">
        <v>2137779462</v>
      </c>
      <c r="C80" s="11">
        <v>374111</v>
      </c>
      <c r="D80" s="12">
        <v>17601</v>
      </c>
      <c r="E80" s="13">
        <f t="shared" si="2"/>
        <v>0.17499981015347596</v>
      </c>
      <c r="F80" s="2">
        <f t="shared" si="3"/>
        <v>21.255099142094199</v>
      </c>
    </row>
    <row r="81" spans="1:6" x14ac:dyDescent="0.25">
      <c r="A81" s="10" t="s">
        <v>78</v>
      </c>
      <c r="B81" s="11">
        <v>1020197703</v>
      </c>
      <c r="C81" s="11">
        <v>90640</v>
      </c>
      <c r="D81" s="12">
        <v>5245</v>
      </c>
      <c r="E81" s="13">
        <f t="shared" si="2"/>
        <v>8.8845524483600988E-2</v>
      </c>
      <c r="F81" s="2">
        <f t="shared" si="3"/>
        <v>17.281220209723546</v>
      </c>
    </row>
    <row r="82" spans="1:6" x14ac:dyDescent="0.25">
      <c r="A82" s="10" t="s">
        <v>79</v>
      </c>
      <c r="B82" s="11">
        <v>357473139</v>
      </c>
      <c r="C82" s="11">
        <v>24130</v>
      </c>
      <c r="D82" s="12">
        <v>2147</v>
      </c>
      <c r="E82" s="13">
        <f t="shared" si="2"/>
        <v>6.750157527220528E-2</v>
      </c>
      <c r="F82" s="2">
        <f t="shared" si="3"/>
        <v>11.238938053097344</v>
      </c>
    </row>
    <row r="83" spans="1:6" x14ac:dyDescent="0.25">
      <c r="A83" s="10" t="s">
        <v>80</v>
      </c>
      <c r="B83" s="11">
        <v>744031148</v>
      </c>
      <c r="C83" s="11">
        <v>155773</v>
      </c>
      <c r="D83" s="12">
        <v>3000</v>
      </c>
      <c r="E83" s="13">
        <f t="shared" si="2"/>
        <v>0.20936354669925727</v>
      </c>
      <c r="F83" s="2">
        <f t="shared" si="3"/>
        <v>51.924333333333337</v>
      </c>
    </row>
    <row r="84" spans="1:6" x14ac:dyDescent="0.25">
      <c r="A84" s="10" t="s">
        <v>81</v>
      </c>
      <c r="B84" s="11">
        <v>1279631687</v>
      </c>
      <c r="C84" s="11">
        <v>602458</v>
      </c>
      <c r="D84" s="12">
        <v>14601</v>
      </c>
      <c r="E84" s="13">
        <f t="shared" si="2"/>
        <v>0.47080578428971026</v>
      </c>
      <c r="F84" s="2">
        <f t="shared" si="3"/>
        <v>41.261420450654064</v>
      </c>
    </row>
    <row r="85" spans="1:6" x14ac:dyDescent="0.25">
      <c r="A85" s="10" t="s">
        <v>82</v>
      </c>
      <c r="B85" s="11">
        <v>798013907</v>
      </c>
      <c r="C85" s="11">
        <v>54000</v>
      </c>
      <c r="D85" s="12">
        <v>3898</v>
      </c>
      <c r="E85" s="13">
        <f t="shared" si="2"/>
        <v>6.7667993660666864E-2</v>
      </c>
      <c r="F85" s="2">
        <f t="shared" si="3"/>
        <v>13.853258081067214</v>
      </c>
    </row>
    <row r="86" spans="1:6" x14ac:dyDescent="0.25">
      <c r="A86" s="10" t="s">
        <v>83</v>
      </c>
      <c r="B86" s="11">
        <v>1275564271</v>
      </c>
      <c r="C86" s="11">
        <v>293097</v>
      </c>
      <c r="D86" s="12">
        <v>7991</v>
      </c>
      <c r="E86" s="13">
        <f t="shared" si="2"/>
        <v>0.22977830805046123</v>
      </c>
      <c r="F86" s="2">
        <f t="shared" si="3"/>
        <v>36.678388186710052</v>
      </c>
    </row>
    <row r="87" spans="1:6" x14ac:dyDescent="0.25">
      <c r="A87" s="10" t="s">
        <v>84</v>
      </c>
      <c r="B87" s="11">
        <v>1361441004</v>
      </c>
      <c r="C87" s="11">
        <v>413273</v>
      </c>
      <c r="D87" s="12">
        <v>9127</v>
      </c>
      <c r="E87" s="13">
        <f t="shared" si="2"/>
        <v>0.30355557000691014</v>
      </c>
      <c r="F87" s="2">
        <f t="shared" si="3"/>
        <v>45.280267338665496</v>
      </c>
    </row>
    <row r="88" spans="1:6" x14ac:dyDescent="0.25">
      <c r="A88" s="10" t="s">
        <v>85</v>
      </c>
      <c r="B88" s="11">
        <v>861770309</v>
      </c>
      <c r="C88" s="11">
        <v>34500</v>
      </c>
      <c r="D88" s="12">
        <v>6488</v>
      </c>
      <c r="E88" s="13">
        <f t="shared" si="2"/>
        <v>4.003386939616644E-2</v>
      </c>
      <c r="F88" s="2">
        <f t="shared" si="3"/>
        <v>5.3175092478421702</v>
      </c>
    </row>
    <row r="89" spans="1:6" x14ac:dyDescent="0.25">
      <c r="A89" s="10" t="s">
        <v>86</v>
      </c>
      <c r="B89" s="11">
        <v>396178989</v>
      </c>
      <c r="C89" s="11">
        <v>24000</v>
      </c>
      <c r="D89" s="12">
        <v>2024</v>
      </c>
      <c r="E89" s="13">
        <f t="shared" si="2"/>
        <v>6.0578679501855158E-2</v>
      </c>
      <c r="F89" s="2">
        <f t="shared" si="3"/>
        <v>11.857707509881424</v>
      </c>
    </row>
    <row r="90" spans="1:6" x14ac:dyDescent="0.25">
      <c r="A90" s="10" t="s">
        <v>87</v>
      </c>
      <c r="B90" s="11">
        <v>318211540</v>
      </c>
      <c r="C90" s="11">
        <v>34500</v>
      </c>
      <c r="D90" s="12">
        <v>3023</v>
      </c>
      <c r="E90" s="13">
        <f t="shared" si="2"/>
        <v>0.1084184439068426</v>
      </c>
      <c r="F90" s="2">
        <f t="shared" si="3"/>
        <v>11.412504134965266</v>
      </c>
    </row>
    <row r="91" spans="1:6" x14ac:dyDescent="0.25">
      <c r="A91" s="10" t="s">
        <v>88</v>
      </c>
      <c r="B91" s="11">
        <v>389509810</v>
      </c>
      <c r="C91" s="11">
        <v>26292</v>
      </c>
      <c r="D91" s="12">
        <v>4086</v>
      </c>
      <c r="E91" s="13">
        <f t="shared" si="2"/>
        <v>6.750022547570754E-2</v>
      </c>
      <c r="F91" s="2">
        <f t="shared" si="3"/>
        <v>6.4346549192364169</v>
      </c>
    </row>
    <row r="92" spans="1:6" x14ac:dyDescent="0.25">
      <c r="A92" s="10" t="s">
        <v>89</v>
      </c>
      <c r="B92" s="11">
        <v>656671596</v>
      </c>
      <c r="C92" s="11">
        <v>65000</v>
      </c>
      <c r="D92" s="12">
        <v>7264</v>
      </c>
      <c r="E92" s="13">
        <f t="shared" si="2"/>
        <v>9.8984028540195904E-2</v>
      </c>
      <c r="F92" s="2">
        <f t="shared" si="3"/>
        <v>8.9482378854625555</v>
      </c>
    </row>
    <row r="93" spans="1:6" x14ac:dyDescent="0.25">
      <c r="A93" s="10" t="s">
        <v>90</v>
      </c>
      <c r="B93" s="11">
        <v>1225281215</v>
      </c>
      <c r="C93" s="11">
        <v>209750</v>
      </c>
      <c r="D93" s="12">
        <v>15684</v>
      </c>
      <c r="E93" s="13">
        <f t="shared" si="2"/>
        <v>0.171185191964279</v>
      </c>
      <c r="F93" s="2">
        <f t="shared" si="3"/>
        <v>13.373501657740372</v>
      </c>
    </row>
    <row r="94" spans="1:6" x14ac:dyDescent="0.25">
      <c r="A94" s="10" t="s">
        <v>91</v>
      </c>
      <c r="B94" s="11">
        <v>919298332</v>
      </c>
      <c r="C94" s="11">
        <v>156750</v>
      </c>
      <c r="D94" s="12">
        <v>8449</v>
      </c>
      <c r="E94" s="13">
        <f t="shared" si="2"/>
        <v>0.17051048016042739</v>
      </c>
      <c r="F94" s="2">
        <f t="shared" si="3"/>
        <v>18.552491419102854</v>
      </c>
    </row>
    <row r="95" spans="1:6" x14ac:dyDescent="0.25">
      <c r="A95" s="10" t="s">
        <v>92</v>
      </c>
      <c r="B95" s="11">
        <v>350094962</v>
      </c>
      <c r="C95" s="11">
        <v>27132</v>
      </c>
      <c r="D95" s="12">
        <v>3056</v>
      </c>
      <c r="E95" s="13">
        <f t="shared" si="2"/>
        <v>7.7498972978651437E-2</v>
      </c>
      <c r="F95" s="2">
        <f t="shared" si="3"/>
        <v>8.8782722513088999</v>
      </c>
    </row>
    <row r="96" spans="1:6" x14ac:dyDescent="0.25">
      <c r="A96" s="10" t="s">
        <v>93</v>
      </c>
      <c r="B96" s="11">
        <v>1261276413</v>
      </c>
      <c r="C96" s="11">
        <v>340579</v>
      </c>
      <c r="D96" s="12">
        <v>7414</v>
      </c>
      <c r="E96" s="13">
        <f t="shared" si="2"/>
        <v>0.27002724897543928</v>
      </c>
      <c r="F96" s="2">
        <f t="shared" si="3"/>
        <v>45.937280820070136</v>
      </c>
    </row>
    <row r="97" spans="1:6" x14ac:dyDescent="0.25">
      <c r="A97" s="10" t="s">
        <v>94</v>
      </c>
      <c r="B97" s="11">
        <v>514981794</v>
      </c>
      <c r="C97" s="11">
        <v>115000</v>
      </c>
      <c r="D97" s="12">
        <v>2748</v>
      </c>
      <c r="E97" s="13">
        <f t="shared" si="2"/>
        <v>0.22330886516737716</v>
      </c>
      <c r="F97" s="2">
        <f t="shared" si="3"/>
        <v>41.848617176128094</v>
      </c>
    </row>
    <row r="98" spans="1:6" x14ac:dyDescent="0.25">
      <c r="A98" s="10" t="s">
        <v>95</v>
      </c>
      <c r="B98" s="11">
        <v>892423305</v>
      </c>
      <c r="C98" s="11">
        <v>173136</v>
      </c>
      <c r="D98" s="12">
        <v>9402</v>
      </c>
      <c r="E98" s="13">
        <f t="shared" si="2"/>
        <v>0.19400658749045108</v>
      </c>
      <c r="F98" s="2">
        <f t="shared" si="3"/>
        <v>18.414805360561584</v>
      </c>
    </row>
    <row r="99" spans="1:6" x14ac:dyDescent="0.25">
      <c r="A99" s="10" t="s">
        <v>96</v>
      </c>
      <c r="B99" s="11">
        <v>1550102923</v>
      </c>
      <c r="C99" s="11">
        <v>275140</v>
      </c>
      <c r="D99" s="12">
        <v>8168</v>
      </c>
      <c r="E99" s="13">
        <f t="shared" si="2"/>
        <v>0.17749789121583381</v>
      </c>
      <c r="F99" s="2">
        <f t="shared" si="3"/>
        <v>33.685112634671889</v>
      </c>
    </row>
    <row r="100" spans="1:6" x14ac:dyDescent="0.25">
      <c r="A100" s="10" t="s">
        <v>97</v>
      </c>
      <c r="B100" s="11">
        <v>617413096</v>
      </c>
      <c r="C100" s="11">
        <v>140000</v>
      </c>
      <c r="D100" s="12">
        <v>2923</v>
      </c>
      <c r="E100" s="13">
        <f t="shared" si="2"/>
        <v>0.22675255984528064</v>
      </c>
      <c r="F100" s="2">
        <f t="shared" si="3"/>
        <v>47.895997263085867</v>
      </c>
    </row>
    <row r="101" spans="1:6" x14ac:dyDescent="0.25">
      <c r="A101" s="10" t="s">
        <v>98</v>
      </c>
      <c r="B101" s="11">
        <v>788500601</v>
      </c>
      <c r="C101" s="11">
        <v>139182</v>
      </c>
      <c r="D101" s="12">
        <v>2665</v>
      </c>
      <c r="E101" s="13">
        <f t="shared" si="2"/>
        <v>0.1765147671713696</v>
      </c>
      <c r="F101" s="2">
        <f t="shared" si="3"/>
        <v>52.225891181988743</v>
      </c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3" t="s">
        <v>100</v>
      </c>
      <c r="B103" s="4">
        <f>AVERAGE(B3:B101)</f>
        <v>878078497</v>
      </c>
      <c r="C103" s="4">
        <f t="shared" ref="C103:F103" si="4">AVERAGE(C3:C101)</f>
        <v>138919.54545454544</v>
      </c>
      <c r="D103" s="5">
        <f t="shared" si="4"/>
        <v>6324.515151515152</v>
      </c>
      <c r="E103" s="6">
        <f t="shared" si="4"/>
        <v>0.13843384747742912</v>
      </c>
      <c r="F103" s="7">
        <f t="shared" si="4"/>
        <v>21.825641287391292</v>
      </c>
    </row>
    <row r="104" spans="1:6" x14ac:dyDescent="0.25">
      <c r="A104" s="3" t="s">
        <v>101</v>
      </c>
      <c r="B104" s="4">
        <f>SUM(B3:B101)</f>
        <v>86929771203</v>
      </c>
      <c r="C104" s="4">
        <f t="shared" ref="C104:D104" si="5">SUM(C3:C101)</f>
        <v>13753035</v>
      </c>
      <c r="D104" s="5">
        <f t="shared" si="5"/>
        <v>626127</v>
      </c>
      <c r="E104" s="4"/>
      <c r="F104" s="4"/>
    </row>
  </sheetData>
  <mergeCells count="1">
    <mergeCell ref="A1:F1"/>
  </mergeCells>
  <conditionalFormatting sqref="D3:D101">
    <cfRule type="expression" dxfId="3" priority="4" stopIfTrue="1">
      <formula>#REF!="ERROR"</formula>
    </cfRule>
  </conditionalFormatting>
  <conditionalFormatting sqref="A3:D101">
    <cfRule type="expression" dxfId="2" priority="9" stopIfTrue="1">
      <formula>#REF!="ERROR"</formula>
    </cfRule>
  </conditionalFormatting>
  <conditionalFormatting sqref="E3:F101">
    <cfRule type="expression" dxfId="1" priority="2" stopIfTrue="1">
      <formula>#REF!="ERROR"</formula>
    </cfRule>
  </conditionalFormatting>
  <conditionalFormatting sqref="A103:A104">
    <cfRule type="expression" dxfId="0" priority="1" stopIfTrue="1">
      <formula>#REF!="ERROR"</formula>
    </cfRule>
  </conditionalFormatting>
  <pageMargins left="0.45" right="0.45" top="0.5" bottom="0.5" header="0.3" footer="0.3"/>
  <pageSetup orientation="portrait" r:id="rId1"/>
  <headerFooter>
    <oddFooter>&amp;L&amp;8Prepared by Scott Dermont - State Library of Iowa&amp;C&amp;8Updated 7/22/2024&amp;RPage &amp;Pof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Dermont, Scott [LIB]</dc:creator>
  <cp:lastModifiedBy>Dermont, Scott [LIB]</cp:lastModifiedBy>
  <cp:lastPrinted>2024-07-22T15:55:36Z</cp:lastPrinted>
  <dcterms:created xsi:type="dcterms:W3CDTF">2024-07-22T15:43:31Z</dcterms:created>
  <dcterms:modified xsi:type="dcterms:W3CDTF">2024-07-22T15:55:43Z</dcterms:modified>
</cp:coreProperties>
</file>