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LIB Shared Perm\All_Library\LSN\PLstatistics\FY25\"/>
    </mc:Choice>
  </mc:AlternateContent>
  <xr:revisionPtr revIDLastSave="0" documentId="8_{805C9964-B2A6-4F48-82D3-CA11C9E55AB8}" xr6:coauthVersionLast="36" xr6:coauthVersionMax="36" xr10:uidLastSave="{00000000-0000-0000-0000-000000000000}"/>
  <bookViews>
    <workbookView xWindow="0" yWindow="0" windowWidth="17970" windowHeight="5895" xr2:uid="{99BDECBE-47B3-46D1-B791-2567CAD5884B}"/>
  </bookViews>
  <sheets>
    <sheet name="Sheet1" sheetId="1" r:id="rId1"/>
  </sheets>
  <definedNames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3" i="1" l="1"/>
  <c r="C104" i="1"/>
  <c r="C103" i="1"/>
  <c r="B103" i="1"/>
  <c r="D104" i="1" l="1"/>
  <c r="B104" i="1"/>
  <c r="F101" i="1"/>
  <c r="E101" i="1"/>
  <c r="F100" i="1"/>
  <c r="E100" i="1"/>
  <c r="F99" i="1"/>
  <c r="E99" i="1"/>
  <c r="F98" i="1"/>
  <c r="E98" i="1"/>
  <c r="F97" i="1"/>
  <c r="E97" i="1"/>
  <c r="F96" i="1"/>
  <c r="E96" i="1"/>
  <c r="F95" i="1"/>
  <c r="E95" i="1"/>
  <c r="F94" i="1"/>
  <c r="E94" i="1"/>
  <c r="F93" i="1"/>
  <c r="E93" i="1"/>
  <c r="F92" i="1"/>
  <c r="E92" i="1"/>
  <c r="F91" i="1"/>
  <c r="E91" i="1"/>
  <c r="F90" i="1"/>
  <c r="E90" i="1"/>
  <c r="F89" i="1"/>
  <c r="E89" i="1"/>
  <c r="F88" i="1"/>
  <c r="E88" i="1"/>
  <c r="F87" i="1"/>
  <c r="E87" i="1"/>
  <c r="F86" i="1"/>
  <c r="E86" i="1"/>
  <c r="F85" i="1"/>
  <c r="E85" i="1"/>
  <c r="F84" i="1"/>
  <c r="E84" i="1"/>
  <c r="F83" i="1"/>
  <c r="E83" i="1"/>
  <c r="F82" i="1"/>
  <c r="E82" i="1"/>
  <c r="F81" i="1"/>
  <c r="E81" i="1"/>
  <c r="F80" i="1"/>
  <c r="E80" i="1"/>
  <c r="F79" i="1"/>
  <c r="E79" i="1"/>
  <c r="F78" i="1"/>
  <c r="E78" i="1"/>
  <c r="F77" i="1"/>
  <c r="E77" i="1"/>
  <c r="F76" i="1"/>
  <c r="E76" i="1"/>
  <c r="F75" i="1"/>
  <c r="E75" i="1"/>
  <c r="F74" i="1"/>
  <c r="E74" i="1"/>
  <c r="F73" i="1"/>
  <c r="E73" i="1"/>
  <c r="F72" i="1"/>
  <c r="E72" i="1"/>
  <c r="F71" i="1"/>
  <c r="E71" i="1"/>
  <c r="F70" i="1"/>
  <c r="E70" i="1"/>
  <c r="F69" i="1"/>
  <c r="E69" i="1"/>
  <c r="F68" i="1"/>
  <c r="E68" i="1"/>
  <c r="F67" i="1"/>
  <c r="E67" i="1"/>
  <c r="F66" i="1"/>
  <c r="E66" i="1"/>
  <c r="F65" i="1"/>
  <c r="E65" i="1"/>
  <c r="F64" i="1"/>
  <c r="E64" i="1"/>
  <c r="F63" i="1"/>
  <c r="E63" i="1"/>
  <c r="F62" i="1"/>
  <c r="E62" i="1"/>
  <c r="F61" i="1"/>
  <c r="E61" i="1"/>
  <c r="F60" i="1"/>
  <c r="E60" i="1"/>
  <c r="F59" i="1"/>
  <c r="E59" i="1"/>
  <c r="F58" i="1"/>
  <c r="E58" i="1"/>
  <c r="F57" i="1"/>
  <c r="E57" i="1"/>
  <c r="F56" i="1"/>
  <c r="E56" i="1"/>
  <c r="F55" i="1"/>
  <c r="E55" i="1"/>
  <c r="F54" i="1"/>
  <c r="E54" i="1"/>
  <c r="F53" i="1"/>
  <c r="E53" i="1"/>
  <c r="F52" i="1"/>
  <c r="E52" i="1"/>
  <c r="F51" i="1"/>
  <c r="E51" i="1"/>
  <c r="F50" i="1"/>
  <c r="E50" i="1"/>
  <c r="F49" i="1"/>
  <c r="E49" i="1"/>
  <c r="F48" i="1"/>
  <c r="E48" i="1"/>
  <c r="F47" i="1"/>
  <c r="E47" i="1"/>
  <c r="F46" i="1"/>
  <c r="E46" i="1"/>
  <c r="F45" i="1"/>
  <c r="E45" i="1"/>
  <c r="F44" i="1"/>
  <c r="E44" i="1"/>
  <c r="F43" i="1"/>
  <c r="E43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  <c r="F7" i="1"/>
  <c r="E7" i="1"/>
  <c r="F6" i="1"/>
  <c r="E6" i="1"/>
  <c r="F5" i="1"/>
  <c r="E5" i="1"/>
  <c r="F4" i="1"/>
  <c r="E4" i="1"/>
  <c r="F3" i="1"/>
  <c r="F103" i="1" s="1"/>
  <c r="E3" i="1"/>
  <c r="E103" i="1" l="1"/>
</calcChain>
</file>

<file path=xl/sharedStrings.xml><?xml version="1.0" encoding="utf-8"?>
<sst xmlns="http://schemas.openxmlformats.org/spreadsheetml/2006/main" count="108" uniqueCount="108">
  <si>
    <t>Adair</t>
  </si>
  <si>
    <t>Adams</t>
  </si>
  <si>
    <t>Allamakee</t>
  </si>
  <si>
    <t>Appanoose</t>
  </si>
  <si>
    <t>Audubon</t>
  </si>
  <si>
    <t>Benton</t>
  </si>
  <si>
    <t>Black Hawk</t>
  </si>
  <si>
    <t>Boone</t>
  </si>
  <si>
    <t>Bremer</t>
  </si>
  <si>
    <t>Buchanan</t>
  </si>
  <si>
    <t>Buena Vista</t>
  </si>
  <si>
    <t>Butler</t>
  </si>
  <si>
    <t>Calhoun</t>
  </si>
  <si>
    <t>Carroll</t>
  </si>
  <si>
    <t>Cass</t>
  </si>
  <si>
    <t>Cedar</t>
  </si>
  <si>
    <t>Cerro Gordo</t>
  </si>
  <si>
    <t>Cherokee</t>
  </si>
  <si>
    <t>Chickasaw</t>
  </si>
  <si>
    <t>Clarke</t>
  </si>
  <si>
    <t>Clay</t>
  </si>
  <si>
    <t>Clayton</t>
  </si>
  <si>
    <t>Clinton</t>
  </si>
  <si>
    <t>Crawford</t>
  </si>
  <si>
    <t>Dallas</t>
  </si>
  <si>
    <t>Davis</t>
  </si>
  <si>
    <t>Decatur</t>
  </si>
  <si>
    <t>Delaware</t>
  </si>
  <si>
    <t>Des Moines</t>
  </si>
  <si>
    <t>Dickinson</t>
  </si>
  <si>
    <t>Dubuque</t>
  </si>
  <si>
    <t>Emmet</t>
  </si>
  <si>
    <t>Fayette</t>
  </si>
  <si>
    <t>Floyd</t>
  </si>
  <si>
    <t>Franklin</t>
  </si>
  <si>
    <t>Fremont</t>
  </si>
  <si>
    <t>Greene</t>
  </si>
  <si>
    <t>Grundy</t>
  </si>
  <si>
    <t>Guthrie</t>
  </si>
  <si>
    <t>Hamilton</t>
  </si>
  <si>
    <t>Hancock</t>
  </si>
  <si>
    <t>Hardin</t>
  </si>
  <si>
    <t>Harrison</t>
  </si>
  <si>
    <t>Henry</t>
  </si>
  <si>
    <t>Howard</t>
  </si>
  <si>
    <t>Humboldt</t>
  </si>
  <si>
    <t>Ida</t>
  </si>
  <si>
    <t>Iowa</t>
  </si>
  <si>
    <t>Jackson</t>
  </si>
  <si>
    <t>Jasper</t>
  </si>
  <si>
    <t>Jefferson</t>
  </si>
  <si>
    <t>Johnson</t>
  </si>
  <si>
    <t>Jones</t>
  </si>
  <si>
    <t>Keokuk</t>
  </si>
  <si>
    <t>Kossuth</t>
  </si>
  <si>
    <t>Lee</t>
  </si>
  <si>
    <t>Linn</t>
  </si>
  <si>
    <t>Louisa</t>
  </si>
  <si>
    <t>Lucas</t>
  </si>
  <si>
    <t>Lyon</t>
  </si>
  <si>
    <t>Madison</t>
  </si>
  <si>
    <t>Mahaska</t>
  </si>
  <si>
    <t>Marion</t>
  </si>
  <si>
    <t>Marshall</t>
  </si>
  <si>
    <t>Mills</t>
  </si>
  <si>
    <t>Mitchell</t>
  </si>
  <si>
    <t>Monona</t>
  </si>
  <si>
    <t>Monroe</t>
  </si>
  <si>
    <t>Montgomery</t>
  </si>
  <si>
    <t>Muscatine</t>
  </si>
  <si>
    <t>Obrien</t>
  </si>
  <si>
    <t>Osceola</t>
  </si>
  <si>
    <t>Page</t>
  </si>
  <si>
    <t>Palo Alto</t>
  </si>
  <si>
    <t>Plymouth</t>
  </si>
  <si>
    <t>Pocahontas</t>
  </si>
  <si>
    <t>Polk</t>
  </si>
  <si>
    <t>Pottawattamie</t>
  </si>
  <si>
    <t>Poweshiek</t>
  </si>
  <si>
    <t>Ringgold</t>
  </si>
  <si>
    <t>Sac</t>
  </si>
  <si>
    <t>Scott</t>
  </si>
  <si>
    <t>Shelby</t>
  </si>
  <si>
    <t>Sioux</t>
  </si>
  <si>
    <t>Story</t>
  </si>
  <si>
    <t>Tama</t>
  </si>
  <si>
    <t>Taylor</t>
  </si>
  <si>
    <t>Union</t>
  </si>
  <si>
    <t>Van Buren</t>
  </si>
  <si>
    <t>Wapello</t>
  </si>
  <si>
    <t>Warren</t>
  </si>
  <si>
    <t>Washington</t>
  </si>
  <si>
    <t>Wayne</t>
  </si>
  <si>
    <t>Webster</t>
  </si>
  <si>
    <t>Winnebago</t>
  </si>
  <si>
    <t>Winneshiek</t>
  </si>
  <si>
    <t>Woodbury</t>
  </si>
  <si>
    <t>Worth</t>
  </si>
  <si>
    <t>Wright</t>
  </si>
  <si>
    <t>County Name</t>
  </si>
  <si>
    <t>Average</t>
  </si>
  <si>
    <t>Total</t>
  </si>
  <si>
    <t>Rural Popluation</t>
  </si>
  <si>
    <t>Cents Per Thousand</t>
  </si>
  <si>
    <t>Per Capita</t>
  </si>
  <si>
    <t>FY26 Rural Valuation</t>
  </si>
  <si>
    <t>FY26 County Funding for Libraries</t>
  </si>
  <si>
    <t>FY26 County Funding Rates, Cents Per Thousand and Per Capita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</si>
</sst>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000_);[Red]\(&quot;$&quot;#,##0.00000\)"/>
    <numFmt numFmtId="165" formatCode="&quot;$&quot;#,##0"/>
    <numFmt numFmtId="166" formatCode="&quot;$&quot;#,##0.0000"/>
    <numFmt numFmtId="167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8" fontId="4" fillId="0" borderId="1" xfId="0" applyNumberFormat="1" applyFont="1" applyBorder="1"/>
    <xf numFmtId="0" fontId="3" fillId="2" borderId="1" xfId="0" applyFont="1" applyFill="1" applyBorder="1"/>
    <xf numFmtId="165" fontId="2" fillId="2" borderId="1" xfId="0" applyNumberFormat="1" applyFont="1" applyFill="1" applyBorder="1"/>
    <xf numFmtId="3" fontId="2" fillId="2" borderId="1" xfId="0" applyNumberFormat="1" applyFont="1" applyFill="1" applyBorder="1"/>
    <xf numFmtId="166" fontId="2" fillId="2" borderId="1" xfId="0" applyNumberFormat="1" applyFont="1" applyFill="1" applyBorder="1"/>
    <xf numFmtId="167" fontId="2" fillId="2" borderId="1" xfId="0" applyNumberFormat="1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165" fontId="6" fillId="0" borderId="1" xfId="1" applyNumberFormat="1" applyFont="1" applyBorder="1"/>
    <xf numFmtId="3" fontId="0" fillId="0" borderId="1" xfId="0" applyNumberFormat="1" applyFont="1" applyBorder="1"/>
    <xf numFmtId="164" fontId="6" fillId="0" borderId="1" xfId="0" applyNumberFormat="1" applyFont="1" applyBorder="1"/>
    <xf numFmtId="0" fontId="5" fillId="2" borderId="1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8D120-2D0D-469A-97D0-636E694EC8A8}">
  <dimension ref="A1:F104"/>
  <sheetViews>
    <sheetView tabSelected="1" workbookViewId="0">
      <selection activeCell="D3" sqref="D3"/>
    </sheetView>
  </sheetViews>
  <sheetFormatPr defaultRowHeight="15" x14ac:dyDescent="0.25"/>
  <cols>
    <col min="1" max="1" width="14.5703125" bestFit="1" customWidth="1"/>
    <col min="2" max="2" width="18.85546875" bestFit="1" customWidth="1"/>
    <col min="3" max="3" width="20.42578125" customWidth="1"/>
    <col min="4" max="4" width="13.85546875" customWidth="1"/>
    <col min="5" max="5" width="13.140625" customWidth="1"/>
    <col min="6" max="6" width="10.5703125" bestFit="1" customWidth="1"/>
  </cols>
  <sheetData>
    <row r="1" spans="1:6" ht="21" customHeight="1" x14ac:dyDescent="0.3">
      <c r="A1" s="13" t="s">
        <v>107</v>
      </c>
      <c r="B1" s="13"/>
      <c r="C1" s="13"/>
      <c r="D1" s="13"/>
      <c r="E1" s="13"/>
      <c r="F1" s="13"/>
    </row>
    <row r="2" spans="1:6" ht="32.25" customHeight="1" x14ac:dyDescent="0.25">
      <c r="A2" s="8" t="s">
        <v>99</v>
      </c>
      <c r="B2" s="8" t="s">
        <v>105</v>
      </c>
      <c r="C2" s="8" t="s">
        <v>106</v>
      </c>
      <c r="D2" s="8" t="s">
        <v>102</v>
      </c>
      <c r="E2" s="8" t="s">
        <v>103</v>
      </c>
      <c r="F2" s="8" t="s">
        <v>104</v>
      </c>
    </row>
    <row r="3" spans="1:6" x14ac:dyDescent="0.25">
      <c r="A3" s="9" t="s">
        <v>0</v>
      </c>
      <c r="B3" s="10">
        <v>597123241</v>
      </c>
      <c r="C3" s="10">
        <v>48306</v>
      </c>
      <c r="D3" s="11">
        <v>2727</v>
      </c>
      <c r="E3" s="12">
        <f>C3/B3*1000</f>
        <v>8.0897872806126467E-2</v>
      </c>
      <c r="F3" s="2">
        <f>SUM(C3/D3)</f>
        <v>17.713971397139716</v>
      </c>
    </row>
    <row r="4" spans="1:6" x14ac:dyDescent="0.25">
      <c r="A4" s="9" t="s">
        <v>1</v>
      </c>
      <c r="B4" s="10">
        <v>474257065</v>
      </c>
      <c r="C4" s="10">
        <v>48459</v>
      </c>
      <c r="D4" s="11">
        <v>1839</v>
      </c>
      <c r="E4" s="12">
        <f t="shared" ref="E4:E67" si="0">C4/B4*1000</f>
        <v>0.10217876248190419</v>
      </c>
      <c r="F4" s="2">
        <f t="shared" ref="F4:F67" si="1">SUM(C4/D4)</f>
        <v>26.350734094616641</v>
      </c>
    </row>
    <row r="5" spans="1:6" x14ac:dyDescent="0.25">
      <c r="A5" s="9" t="s">
        <v>2</v>
      </c>
      <c r="B5" s="10">
        <v>683113368</v>
      </c>
      <c r="C5" s="10">
        <v>139314</v>
      </c>
      <c r="D5" s="11">
        <v>6235</v>
      </c>
      <c r="E5" s="12">
        <f t="shared" si="0"/>
        <v>0.20393979466084755</v>
      </c>
      <c r="F5" s="2">
        <f t="shared" si="1"/>
        <v>22.343865276663994</v>
      </c>
    </row>
    <row r="6" spans="1:6" x14ac:dyDescent="0.25">
      <c r="A6" s="9" t="s">
        <v>3</v>
      </c>
      <c r="B6" s="10">
        <v>410358781</v>
      </c>
      <c r="C6" s="10">
        <v>27699</v>
      </c>
      <c r="D6" s="11">
        <v>4617</v>
      </c>
      <c r="E6" s="12">
        <f t="shared" si="0"/>
        <v>6.7499469445982188E-2</v>
      </c>
      <c r="F6" s="2">
        <f t="shared" si="1"/>
        <v>5.9993502274204031</v>
      </c>
    </row>
    <row r="7" spans="1:6" x14ac:dyDescent="0.25">
      <c r="A7" s="9" t="s">
        <v>4</v>
      </c>
      <c r="B7" s="10">
        <v>519742443</v>
      </c>
      <c r="C7" s="10">
        <v>52000</v>
      </c>
      <c r="D7" s="11">
        <v>2339</v>
      </c>
      <c r="E7" s="12">
        <f t="shared" si="0"/>
        <v>0.10004955473686415</v>
      </c>
      <c r="F7" s="2">
        <f t="shared" si="1"/>
        <v>22.231722958529286</v>
      </c>
    </row>
    <row r="8" spans="1:6" x14ac:dyDescent="0.25">
      <c r="A8" s="9" t="s">
        <v>5</v>
      </c>
      <c r="B8" s="10">
        <v>1216407202</v>
      </c>
      <c r="C8" s="10">
        <v>158110</v>
      </c>
      <c r="D8" s="11">
        <v>8735</v>
      </c>
      <c r="E8" s="12">
        <f t="shared" si="0"/>
        <v>0.12998114425830243</v>
      </c>
      <c r="F8" s="2">
        <f t="shared" si="1"/>
        <v>18.100744132799083</v>
      </c>
    </row>
    <row r="9" spans="1:6" x14ac:dyDescent="0.25">
      <c r="A9" s="9" t="s">
        <v>6</v>
      </c>
      <c r="B9" s="10">
        <v>996612407</v>
      </c>
      <c r="C9" s="10">
        <v>208441</v>
      </c>
      <c r="D9" s="11">
        <v>9954</v>
      </c>
      <c r="E9" s="12">
        <f t="shared" si="0"/>
        <v>0.20914951342764088</v>
      </c>
      <c r="F9" s="2">
        <f t="shared" si="1"/>
        <v>20.9404259594133</v>
      </c>
    </row>
    <row r="10" spans="1:6" x14ac:dyDescent="0.25">
      <c r="A10" s="9" t="s">
        <v>7</v>
      </c>
      <c r="B10" s="10">
        <v>1310304236</v>
      </c>
      <c r="C10" s="10">
        <v>126500</v>
      </c>
      <c r="D10" s="11">
        <v>8423</v>
      </c>
      <c r="E10" s="12">
        <f t="shared" si="0"/>
        <v>9.6542464356346627E-2</v>
      </c>
      <c r="F10" s="2">
        <f t="shared" si="1"/>
        <v>15.018401994538763</v>
      </c>
    </row>
    <row r="11" spans="1:6" x14ac:dyDescent="0.25">
      <c r="A11" s="9" t="s">
        <v>8</v>
      </c>
      <c r="B11" s="10">
        <v>740553703</v>
      </c>
      <c r="C11" s="10">
        <v>195000</v>
      </c>
      <c r="D11" s="11">
        <v>7102</v>
      </c>
      <c r="E11" s="12">
        <f t="shared" si="0"/>
        <v>0.26331648766328564</v>
      </c>
      <c r="F11" s="2">
        <f t="shared" si="1"/>
        <v>27.457054350887073</v>
      </c>
    </row>
    <row r="12" spans="1:6" x14ac:dyDescent="0.25">
      <c r="A12" s="9" t="s">
        <v>9</v>
      </c>
      <c r="B12" s="10">
        <v>901230878</v>
      </c>
      <c r="C12" s="10">
        <v>117796</v>
      </c>
      <c r="D12" s="11">
        <v>8042</v>
      </c>
      <c r="E12" s="12">
        <f t="shared" si="0"/>
        <v>0.13070568582981906</v>
      </c>
      <c r="F12" s="2">
        <f t="shared" si="1"/>
        <v>14.647600099477742</v>
      </c>
    </row>
    <row r="13" spans="1:6" x14ac:dyDescent="0.25">
      <c r="A13" s="9" t="s">
        <v>10</v>
      </c>
      <c r="B13" s="10">
        <v>899225184</v>
      </c>
      <c r="C13" s="10">
        <v>85441</v>
      </c>
      <c r="D13" s="11">
        <v>3765</v>
      </c>
      <c r="E13" s="12">
        <f t="shared" si="0"/>
        <v>9.5016244562830213E-2</v>
      </c>
      <c r="F13" s="2">
        <f t="shared" si="1"/>
        <v>22.693492695883133</v>
      </c>
    </row>
    <row r="14" spans="1:6" x14ac:dyDescent="0.25">
      <c r="A14" s="9" t="s">
        <v>11</v>
      </c>
      <c r="B14" s="10">
        <v>780332531</v>
      </c>
      <c r="C14" s="10">
        <v>88000</v>
      </c>
      <c r="D14" s="11">
        <v>5304</v>
      </c>
      <c r="E14" s="12">
        <f t="shared" si="0"/>
        <v>0.11277243547340973</v>
      </c>
      <c r="F14" s="2">
        <f t="shared" si="1"/>
        <v>16.591251885369534</v>
      </c>
    </row>
    <row r="15" spans="1:6" x14ac:dyDescent="0.25">
      <c r="A15" s="9" t="s">
        <v>12</v>
      </c>
      <c r="B15" s="10">
        <v>824785698</v>
      </c>
      <c r="C15" s="10">
        <v>171056</v>
      </c>
      <c r="D15" s="11">
        <v>2651</v>
      </c>
      <c r="E15" s="12">
        <f t="shared" si="0"/>
        <v>0.20739447885043225</v>
      </c>
      <c r="F15" s="2">
        <f t="shared" si="1"/>
        <v>64.525084873632593</v>
      </c>
    </row>
    <row r="16" spans="1:6" x14ac:dyDescent="0.25">
      <c r="A16" s="9" t="s">
        <v>13</v>
      </c>
      <c r="B16" s="10">
        <v>970168480</v>
      </c>
      <c r="C16" s="10">
        <v>84148</v>
      </c>
      <c r="D16" s="11">
        <v>4255</v>
      </c>
      <c r="E16" s="12">
        <f t="shared" si="0"/>
        <v>8.6735450320958682E-2</v>
      </c>
      <c r="F16" s="2">
        <f t="shared" si="1"/>
        <v>19.77626321974148</v>
      </c>
    </row>
    <row r="17" spans="1:6" x14ac:dyDescent="0.25">
      <c r="A17" s="9" t="s">
        <v>14</v>
      </c>
      <c r="B17" s="10">
        <v>867570118</v>
      </c>
      <c r="C17" s="10">
        <v>132767</v>
      </c>
      <c r="D17" s="11">
        <v>3210</v>
      </c>
      <c r="E17" s="12">
        <f t="shared" si="0"/>
        <v>0.15303316382780258</v>
      </c>
      <c r="F17" s="2">
        <f t="shared" si="1"/>
        <v>41.360436137071652</v>
      </c>
    </row>
    <row r="18" spans="1:6" x14ac:dyDescent="0.25">
      <c r="A18" s="9" t="s">
        <v>15</v>
      </c>
      <c r="B18" s="10">
        <v>1019269967</v>
      </c>
      <c r="C18" s="10">
        <v>145500</v>
      </c>
      <c r="D18" s="11">
        <v>7414</v>
      </c>
      <c r="E18" s="12">
        <f t="shared" si="0"/>
        <v>0.14274922710442228</v>
      </c>
      <c r="F18" s="2">
        <f t="shared" si="1"/>
        <v>19.625033719989208</v>
      </c>
    </row>
    <row r="19" spans="1:6" x14ac:dyDescent="0.25">
      <c r="A19" s="9" t="s">
        <v>16</v>
      </c>
      <c r="B19" s="10">
        <v>1153973704</v>
      </c>
      <c r="C19" s="10">
        <v>219624</v>
      </c>
      <c r="D19" s="11">
        <v>4964</v>
      </c>
      <c r="E19" s="12">
        <f t="shared" si="0"/>
        <v>0.19031976139380036</v>
      </c>
      <c r="F19" s="2">
        <f t="shared" si="1"/>
        <v>44.2433521353747</v>
      </c>
    </row>
    <row r="20" spans="1:6" x14ac:dyDescent="0.25">
      <c r="A20" s="9" t="s">
        <v>17</v>
      </c>
      <c r="B20" s="10">
        <v>890009395</v>
      </c>
      <c r="C20" s="10">
        <v>63250</v>
      </c>
      <c r="D20" s="11">
        <v>3430</v>
      </c>
      <c r="E20" s="12">
        <f t="shared" si="0"/>
        <v>7.1066665537839635E-2</v>
      </c>
      <c r="F20" s="2">
        <f t="shared" si="1"/>
        <v>18.440233236151602</v>
      </c>
    </row>
    <row r="21" spans="1:6" x14ac:dyDescent="0.25">
      <c r="A21" s="9" t="s">
        <v>18</v>
      </c>
      <c r="B21" s="10">
        <v>715328274</v>
      </c>
      <c r="C21" s="10">
        <v>124338</v>
      </c>
      <c r="D21" s="11">
        <v>4955</v>
      </c>
      <c r="E21" s="12">
        <f t="shared" si="0"/>
        <v>0.17381949591440307</v>
      </c>
      <c r="F21" s="2">
        <f t="shared" si="1"/>
        <v>25.093440968718465</v>
      </c>
    </row>
    <row r="22" spans="1:6" x14ac:dyDescent="0.25">
      <c r="A22" s="9" t="s">
        <v>19</v>
      </c>
      <c r="B22" s="10">
        <v>289348529</v>
      </c>
      <c r="C22" s="10">
        <v>19531</v>
      </c>
      <c r="D22" s="11">
        <v>3503</v>
      </c>
      <c r="E22" s="12">
        <f t="shared" si="0"/>
        <v>6.7499911153859712E-2</v>
      </c>
      <c r="F22" s="2">
        <f t="shared" si="1"/>
        <v>5.5755067085355412</v>
      </c>
    </row>
    <row r="23" spans="1:6" x14ac:dyDescent="0.25">
      <c r="A23" s="9" t="s">
        <v>20</v>
      </c>
      <c r="B23" s="10">
        <v>648631264</v>
      </c>
      <c r="C23" s="10">
        <v>40547</v>
      </c>
      <c r="D23" s="11">
        <v>3119</v>
      </c>
      <c r="E23" s="12">
        <f t="shared" si="0"/>
        <v>6.2511633728466104E-2</v>
      </c>
      <c r="F23" s="2">
        <f t="shared" si="1"/>
        <v>13</v>
      </c>
    </row>
    <row r="24" spans="1:6" x14ac:dyDescent="0.25">
      <c r="A24" s="9" t="s">
        <v>21</v>
      </c>
      <c r="B24" s="10">
        <v>839392634</v>
      </c>
      <c r="C24" s="10">
        <v>169977</v>
      </c>
      <c r="D24" s="11">
        <v>7710</v>
      </c>
      <c r="E24" s="12">
        <f t="shared" si="0"/>
        <v>0.20249999001063429</v>
      </c>
      <c r="F24" s="2">
        <f t="shared" si="1"/>
        <v>22.046303501945527</v>
      </c>
    </row>
    <row r="25" spans="1:6" x14ac:dyDescent="0.25">
      <c r="A25" s="9" t="s">
        <v>22</v>
      </c>
      <c r="B25" s="10">
        <v>1055523148</v>
      </c>
      <c r="C25" s="10">
        <v>104000</v>
      </c>
      <c r="D25" s="11">
        <v>7975</v>
      </c>
      <c r="E25" s="12">
        <f t="shared" si="0"/>
        <v>9.8529340826924244E-2</v>
      </c>
      <c r="F25" s="2">
        <f t="shared" si="1"/>
        <v>13.040752351097179</v>
      </c>
    </row>
    <row r="26" spans="1:6" x14ac:dyDescent="0.25">
      <c r="A26" s="9" t="s">
        <v>23</v>
      </c>
      <c r="B26" s="10">
        <v>1005998375</v>
      </c>
      <c r="C26" s="10">
        <v>67255</v>
      </c>
      <c r="D26" s="11">
        <v>4056</v>
      </c>
      <c r="E26" s="12">
        <f t="shared" si="0"/>
        <v>6.68539847293491E-2</v>
      </c>
      <c r="F26" s="2">
        <f t="shared" si="1"/>
        <v>16.581607495069033</v>
      </c>
    </row>
    <row r="27" spans="1:6" x14ac:dyDescent="0.25">
      <c r="A27" s="9" t="s">
        <v>24</v>
      </c>
      <c r="B27" s="10">
        <v>1626385666</v>
      </c>
      <c r="C27" s="10">
        <v>155000</v>
      </c>
      <c r="D27" s="11">
        <v>10800</v>
      </c>
      <c r="E27" s="12">
        <f t="shared" si="0"/>
        <v>9.5303348547834538E-2</v>
      </c>
      <c r="F27" s="2">
        <f t="shared" si="1"/>
        <v>14.351851851851851</v>
      </c>
    </row>
    <row r="28" spans="1:6" x14ac:dyDescent="0.25">
      <c r="A28" s="9" t="s">
        <v>25</v>
      </c>
      <c r="B28" s="10">
        <v>405186003</v>
      </c>
      <c r="C28" s="10">
        <v>40000</v>
      </c>
      <c r="D28" s="11">
        <v>5884</v>
      </c>
      <c r="E28" s="12">
        <f t="shared" si="0"/>
        <v>9.8720093250605198E-2</v>
      </c>
      <c r="F28" s="2">
        <f t="shared" si="1"/>
        <v>6.7980965329707681</v>
      </c>
    </row>
    <row r="29" spans="1:6" x14ac:dyDescent="0.25">
      <c r="A29" s="9" t="s">
        <v>26</v>
      </c>
      <c r="B29" s="10">
        <v>256484205</v>
      </c>
      <c r="C29" s="10">
        <v>19791</v>
      </c>
      <c r="D29" s="11">
        <v>2773</v>
      </c>
      <c r="E29" s="12">
        <f t="shared" si="0"/>
        <v>7.7162646331379356E-2</v>
      </c>
      <c r="F29" s="2">
        <f t="shared" si="1"/>
        <v>7.1370357014064192</v>
      </c>
    </row>
    <row r="30" spans="1:6" x14ac:dyDescent="0.25">
      <c r="A30" s="9" t="s">
        <v>27</v>
      </c>
      <c r="B30" s="10">
        <v>1173872894</v>
      </c>
      <c r="C30" s="10">
        <v>105197</v>
      </c>
      <c r="D30" s="11">
        <v>8356</v>
      </c>
      <c r="E30" s="12">
        <f t="shared" si="0"/>
        <v>8.9615324229473173E-2</v>
      </c>
      <c r="F30" s="2">
        <f t="shared" si="1"/>
        <v>12.589396840593585</v>
      </c>
    </row>
    <row r="31" spans="1:6" x14ac:dyDescent="0.25">
      <c r="A31" s="9" t="s">
        <v>28</v>
      </c>
      <c r="B31" s="10">
        <v>739151880</v>
      </c>
      <c r="C31" s="10">
        <v>167192</v>
      </c>
      <c r="D31" s="11">
        <v>8753</v>
      </c>
      <c r="E31" s="12">
        <f t="shared" si="0"/>
        <v>0.22619437834616615</v>
      </c>
      <c r="F31" s="2">
        <f t="shared" si="1"/>
        <v>19.101108191477209</v>
      </c>
    </row>
    <row r="32" spans="1:6" x14ac:dyDescent="0.25">
      <c r="A32" s="9" t="s">
        <v>29</v>
      </c>
      <c r="B32" s="10">
        <v>1526776106</v>
      </c>
      <c r="C32" s="10">
        <v>103058</v>
      </c>
      <c r="D32" s="11">
        <v>4258</v>
      </c>
      <c r="E32" s="12">
        <f t="shared" si="0"/>
        <v>6.7500401398081611E-2</v>
      </c>
      <c r="F32" s="2">
        <f t="shared" si="1"/>
        <v>24.203381869422262</v>
      </c>
    </row>
    <row r="33" spans="1:6" x14ac:dyDescent="0.25">
      <c r="A33" s="9" t="s">
        <v>30</v>
      </c>
      <c r="B33" s="10">
        <v>1745726508</v>
      </c>
      <c r="C33" s="10">
        <v>728738</v>
      </c>
      <c r="D33" s="11">
        <v>19441</v>
      </c>
      <c r="E33" s="12">
        <f t="shared" si="0"/>
        <v>0.41744110355228675</v>
      </c>
      <c r="F33" s="2">
        <f t="shared" si="1"/>
        <v>37.484594413867597</v>
      </c>
    </row>
    <row r="34" spans="1:6" x14ac:dyDescent="0.25">
      <c r="A34" s="9" t="s">
        <v>31</v>
      </c>
      <c r="B34" s="10">
        <v>460792053</v>
      </c>
      <c r="C34" s="10">
        <v>31104</v>
      </c>
      <c r="D34" s="11">
        <v>1951</v>
      </c>
      <c r="E34" s="12">
        <f t="shared" si="0"/>
        <v>6.7501164131404834E-2</v>
      </c>
      <c r="F34" s="2">
        <f t="shared" si="1"/>
        <v>15.94259354177345</v>
      </c>
    </row>
    <row r="35" spans="1:6" x14ac:dyDescent="0.25">
      <c r="A35" s="9" t="s">
        <v>32</v>
      </c>
      <c r="B35" s="10">
        <v>936787173</v>
      </c>
      <c r="C35" s="10">
        <v>104030</v>
      </c>
      <c r="D35" s="11">
        <v>6020</v>
      </c>
      <c r="E35" s="12">
        <f t="shared" si="0"/>
        <v>0.11104976989261145</v>
      </c>
      <c r="F35" s="2">
        <f t="shared" si="1"/>
        <v>17.280730897009967</v>
      </c>
    </row>
    <row r="36" spans="1:6" x14ac:dyDescent="0.25">
      <c r="A36" s="9" t="s">
        <v>33</v>
      </c>
      <c r="B36" s="10">
        <v>696836479</v>
      </c>
      <c r="C36" s="10">
        <v>99275</v>
      </c>
      <c r="D36" s="11">
        <v>5110</v>
      </c>
      <c r="E36" s="12">
        <f t="shared" si="0"/>
        <v>0.14246527412351501</v>
      </c>
      <c r="F36" s="2">
        <f t="shared" si="1"/>
        <v>19.427592954990214</v>
      </c>
    </row>
    <row r="37" spans="1:6" x14ac:dyDescent="0.25">
      <c r="A37" s="9" t="s">
        <v>34</v>
      </c>
      <c r="B37" s="10">
        <v>925487264</v>
      </c>
      <c r="C37" s="10">
        <v>124940</v>
      </c>
      <c r="D37" s="11">
        <v>3315</v>
      </c>
      <c r="E37" s="12">
        <f t="shared" si="0"/>
        <v>0.13499915650919211</v>
      </c>
      <c r="F37" s="2">
        <f t="shared" si="1"/>
        <v>37.689291101055808</v>
      </c>
    </row>
    <row r="38" spans="1:6" x14ac:dyDescent="0.25">
      <c r="A38" s="9" t="s">
        <v>35</v>
      </c>
      <c r="B38" s="10">
        <v>601699345</v>
      </c>
      <c r="C38" s="10">
        <v>48135</v>
      </c>
      <c r="D38" s="11">
        <v>2587</v>
      </c>
      <c r="E38" s="12">
        <f t="shared" si="0"/>
        <v>7.9998425127087339E-2</v>
      </c>
      <c r="F38" s="2">
        <f t="shared" si="1"/>
        <v>18.606494008504058</v>
      </c>
    </row>
    <row r="39" spans="1:6" x14ac:dyDescent="0.25">
      <c r="A39" s="9" t="s">
        <v>36</v>
      </c>
      <c r="B39" s="10">
        <v>711795687</v>
      </c>
      <c r="C39" s="10">
        <v>95540</v>
      </c>
      <c r="D39" s="11">
        <v>2504</v>
      </c>
      <c r="E39" s="12">
        <f t="shared" si="0"/>
        <v>0.13422390967648559</v>
      </c>
      <c r="F39" s="2">
        <f t="shared" si="1"/>
        <v>38.154952076677318</v>
      </c>
    </row>
    <row r="40" spans="1:6" x14ac:dyDescent="0.25">
      <c r="A40" s="9" t="s">
        <v>37</v>
      </c>
      <c r="B40" s="10">
        <v>855134716</v>
      </c>
      <c r="C40" s="10">
        <v>177013</v>
      </c>
      <c r="D40" s="11">
        <v>4035</v>
      </c>
      <c r="E40" s="12">
        <f t="shared" si="0"/>
        <v>0.20700013306441414</v>
      </c>
      <c r="F40" s="2">
        <f t="shared" si="1"/>
        <v>43.869392812887234</v>
      </c>
    </row>
    <row r="41" spans="1:6" x14ac:dyDescent="0.25">
      <c r="A41" s="9" t="s">
        <v>38</v>
      </c>
      <c r="B41" s="10">
        <v>921405319</v>
      </c>
      <c r="C41" s="10">
        <v>146229</v>
      </c>
      <c r="D41" s="11">
        <v>5049</v>
      </c>
      <c r="E41" s="12">
        <f t="shared" si="0"/>
        <v>0.15870214441425426</v>
      </c>
      <c r="F41" s="2">
        <f t="shared" si="1"/>
        <v>28.961972667855022</v>
      </c>
    </row>
    <row r="42" spans="1:6" x14ac:dyDescent="0.25">
      <c r="A42" s="9" t="s">
        <v>39</v>
      </c>
      <c r="B42" s="10">
        <v>849481524</v>
      </c>
      <c r="C42" s="10">
        <v>88635</v>
      </c>
      <c r="D42" s="11">
        <v>3625</v>
      </c>
      <c r="E42" s="12">
        <f t="shared" si="0"/>
        <v>0.10434011511238001</v>
      </c>
      <c r="F42" s="2">
        <f t="shared" si="1"/>
        <v>24.451034482758622</v>
      </c>
    </row>
    <row r="43" spans="1:6" x14ac:dyDescent="0.25">
      <c r="A43" s="9" t="s">
        <v>40</v>
      </c>
      <c r="B43" s="10">
        <v>894669192</v>
      </c>
      <c r="C43" s="10">
        <v>140000</v>
      </c>
      <c r="D43" s="11">
        <v>3382</v>
      </c>
      <c r="E43" s="12">
        <f t="shared" si="0"/>
        <v>0.15648241970536078</v>
      </c>
      <c r="F43" s="2">
        <f t="shared" si="1"/>
        <v>41.395623891188649</v>
      </c>
    </row>
    <row r="44" spans="1:6" x14ac:dyDescent="0.25">
      <c r="A44" s="9" t="s">
        <v>41</v>
      </c>
      <c r="B44" s="10">
        <v>777236200</v>
      </c>
      <c r="C44" s="10">
        <v>142997</v>
      </c>
      <c r="D44" s="11">
        <v>4251</v>
      </c>
      <c r="E44" s="12">
        <f t="shared" si="0"/>
        <v>0.18398139458764273</v>
      </c>
      <c r="F44" s="2">
        <f t="shared" si="1"/>
        <v>33.638438014584807</v>
      </c>
    </row>
    <row r="45" spans="1:6" x14ac:dyDescent="0.25">
      <c r="A45" s="9" t="s">
        <v>42</v>
      </c>
      <c r="B45" s="10">
        <v>982447353</v>
      </c>
      <c r="C45" s="10">
        <v>66315</v>
      </c>
      <c r="D45" s="11">
        <v>6330</v>
      </c>
      <c r="E45" s="12">
        <f t="shared" si="0"/>
        <v>6.7499800164864412E-2</v>
      </c>
      <c r="F45" s="2">
        <f t="shared" si="1"/>
        <v>10.476303317535544</v>
      </c>
    </row>
    <row r="46" spans="1:6" x14ac:dyDescent="0.25">
      <c r="A46" s="9" t="s">
        <v>43</v>
      </c>
      <c r="B46" s="10">
        <v>525191099</v>
      </c>
      <c r="C46" s="10">
        <v>34530</v>
      </c>
      <c r="D46" s="11">
        <v>6319</v>
      </c>
      <c r="E46" s="12">
        <f t="shared" si="0"/>
        <v>6.5747496607896624E-2</v>
      </c>
      <c r="F46" s="2">
        <f t="shared" si="1"/>
        <v>5.4644722266181356</v>
      </c>
    </row>
    <row r="47" spans="1:6" x14ac:dyDescent="0.25">
      <c r="A47" s="9" t="s">
        <v>44</v>
      </c>
      <c r="B47" s="10">
        <v>581368191</v>
      </c>
      <c r="C47" s="10">
        <v>99000</v>
      </c>
      <c r="D47" s="11">
        <v>3885</v>
      </c>
      <c r="E47" s="12">
        <f t="shared" si="0"/>
        <v>0.17028795440237632</v>
      </c>
      <c r="F47" s="2">
        <f t="shared" si="1"/>
        <v>25.482625482625483</v>
      </c>
    </row>
    <row r="48" spans="1:6" x14ac:dyDescent="0.25">
      <c r="A48" s="9" t="s">
        <v>45</v>
      </c>
      <c r="B48" s="10">
        <v>612193555</v>
      </c>
      <c r="C48" s="10">
        <v>123285</v>
      </c>
      <c r="D48" s="11">
        <v>2359</v>
      </c>
      <c r="E48" s="12">
        <f t="shared" si="0"/>
        <v>0.20138238796061811</v>
      </c>
      <c r="F48" s="2">
        <f t="shared" si="1"/>
        <v>52.261551504874944</v>
      </c>
    </row>
    <row r="49" spans="1:6" x14ac:dyDescent="0.25">
      <c r="A49" s="9" t="s">
        <v>46</v>
      </c>
      <c r="B49" s="10">
        <v>553673073</v>
      </c>
      <c r="C49" s="10">
        <v>40100</v>
      </c>
      <c r="D49" s="11">
        <v>2096</v>
      </c>
      <c r="E49" s="12">
        <f t="shared" si="0"/>
        <v>7.2425411231801046E-2</v>
      </c>
      <c r="F49" s="2">
        <f t="shared" si="1"/>
        <v>19.131679389312978</v>
      </c>
    </row>
    <row r="50" spans="1:6" x14ac:dyDescent="0.25">
      <c r="A50" s="9" t="s">
        <v>47</v>
      </c>
      <c r="B50" s="10">
        <v>901800753</v>
      </c>
      <c r="C50" s="10">
        <v>90530</v>
      </c>
      <c r="D50" s="11">
        <v>8477</v>
      </c>
      <c r="E50" s="12">
        <f t="shared" si="0"/>
        <v>0.10038802883989165</v>
      </c>
      <c r="F50" s="2">
        <f t="shared" si="1"/>
        <v>10.679485667099209</v>
      </c>
    </row>
    <row r="51" spans="1:6" x14ac:dyDescent="0.25">
      <c r="A51" s="9" t="s">
        <v>48</v>
      </c>
      <c r="B51" s="10">
        <v>851285698</v>
      </c>
      <c r="C51" s="10">
        <v>113330</v>
      </c>
      <c r="D51" s="11">
        <v>7910</v>
      </c>
      <c r="E51" s="12">
        <f t="shared" si="0"/>
        <v>0.13312804416455731</v>
      </c>
      <c r="F51" s="2">
        <f t="shared" si="1"/>
        <v>14.327433628318584</v>
      </c>
    </row>
    <row r="52" spans="1:6" x14ac:dyDescent="0.25">
      <c r="A52" s="9" t="s">
        <v>49</v>
      </c>
      <c r="B52" s="10">
        <v>1279948446</v>
      </c>
      <c r="C52" s="10">
        <v>127000</v>
      </c>
      <c r="D52" s="11">
        <v>12432</v>
      </c>
      <c r="E52" s="12">
        <f t="shared" si="0"/>
        <v>9.9222746351144836E-2</v>
      </c>
      <c r="F52" s="2">
        <f t="shared" si="1"/>
        <v>10.215572715572716</v>
      </c>
    </row>
    <row r="53" spans="1:6" x14ac:dyDescent="0.25">
      <c r="A53" s="9" t="s">
        <v>50</v>
      </c>
      <c r="B53" s="10">
        <v>656110281</v>
      </c>
      <c r="C53" s="10">
        <v>44288</v>
      </c>
      <c r="D53" s="11">
        <v>4755</v>
      </c>
      <c r="E53" s="12">
        <f t="shared" si="0"/>
        <v>6.7500847468049352E-2</v>
      </c>
      <c r="F53" s="2">
        <f t="shared" si="1"/>
        <v>9.313985278654048</v>
      </c>
    </row>
    <row r="54" spans="1:6" x14ac:dyDescent="0.25">
      <c r="A54" s="9" t="s">
        <v>51</v>
      </c>
      <c r="B54" s="10">
        <v>2062238382</v>
      </c>
      <c r="C54" s="10">
        <v>1282251</v>
      </c>
      <c r="D54" s="11">
        <v>21784</v>
      </c>
      <c r="E54" s="12">
        <f t="shared" si="0"/>
        <v>0.62177632381977455</v>
      </c>
      <c r="F54" s="2">
        <f t="shared" si="1"/>
        <v>58.862054719059863</v>
      </c>
    </row>
    <row r="55" spans="1:6" x14ac:dyDescent="0.25">
      <c r="A55" s="9" t="s">
        <v>52</v>
      </c>
      <c r="B55" s="10">
        <v>956750464</v>
      </c>
      <c r="C55" s="10">
        <v>128967</v>
      </c>
      <c r="D55" s="11">
        <v>8622</v>
      </c>
      <c r="E55" s="12">
        <f t="shared" si="0"/>
        <v>0.13479690353199558</v>
      </c>
      <c r="F55" s="2">
        <f t="shared" si="1"/>
        <v>14.957898399443284</v>
      </c>
    </row>
    <row r="56" spans="1:6" x14ac:dyDescent="0.25">
      <c r="A56" s="9" t="s">
        <v>53</v>
      </c>
      <c r="B56" s="10">
        <v>623447624</v>
      </c>
      <c r="C56" s="10">
        <v>40000</v>
      </c>
      <c r="D56" s="11">
        <v>3790</v>
      </c>
      <c r="E56" s="12">
        <f t="shared" si="0"/>
        <v>6.4159359118834344E-2</v>
      </c>
      <c r="F56" s="2">
        <f t="shared" si="1"/>
        <v>10.554089709762533</v>
      </c>
    </row>
    <row r="57" spans="1:6" x14ac:dyDescent="0.25">
      <c r="A57" s="9" t="s">
        <v>54</v>
      </c>
      <c r="B57" s="10">
        <v>1387643801</v>
      </c>
      <c r="C57" s="10">
        <v>273245</v>
      </c>
      <c r="D57" s="11">
        <v>5207</v>
      </c>
      <c r="E57" s="12">
        <f t="shared" si="0"/>
        <v>0.19691292520680528</v>
      </c>
      <c r="F57" s="2">
        <f t="shared" si="1"/>
        <v>52.476473977338202</v>
      </c>
    </row>
    <row r="58" spans="1:6" x14ac:dyDescent="0.25">
      <c r="A58" s="9" t="s">
        <v>55</v>
      </c>
      <c r="B58" s="10">
        <v>1002411218</v>
      </c>
      <c r="C58" s="10">
        <v>71665</v>
      </c>
      <c r="D58" s="11">
        <v>10460</v>
      </c>
      <c r="E58" s="12">
        <f t="shared" si="0"/>
        <v>7.1492615718113398E-2</v>
      </c>
      <c r="F58" s="2">
        <f t="shared" si="1"/>
        <v>6.8513384321223709</v>
      </c>
    </row>
    <row r="59" spans="1:6" x14ac:dyDescent="0.25">
      <c r="A59" s="9" t="s">
        <v>56</v>
      </c>
      <c r="B59" s="10">
        <v>1984770426</v>
      </c>
      <c r="C59" s="10">
        <v>500000</v>
      </c>
      <c r="D59" s="11">
        <v>19294</v>
      </c>
      <c r="E59" s="12">
        <f t="shared" si="0"/>
        <v>0.25191830422809819</v>
      </c>
      <c r="F59" s="2">
        <f t="shared" si="1"/>
        <v>25.914792163366851</v>
      </c>
    </row>
    <row r="60" spans="1:6" x14ac:dyDescent="0.25">
      <c r="A60" s="9" t="s">
        <v>57</v>
      </c>
      <c r="B60" s="10">
        <v>652749846</v>
      </c>
      <c r="C60" s="10">
        <v>55532</v>
      </c>
      <c r="D60" s="11">
        <v>4518</v>
      </c>
      <c r="E60" s="12">
        <f t="shared" si="0"/>
        <v>8.5073938110128644E-2</v>
      </c>
      <c r="F60" s="2">
        <f t="shared" si="1"/>
        <v>12.2912793271359</v>
      </c>
    </row>
    <row r="61" spans="1:6" x14ac:dyDescent="0.25">
      <c r="A61" s="9" t="s">
        <v>58</v>
      </c>
      <c r="B61" s="10">
        <v>303282088</v>
      </c>
      <c r="C61" s="10">
        <v>20831</v>
      </c>
      <c r="D61" s="11">
        <v>3587</v>
      </c>
      <c r="E61" s="12">
        <f t="shared" si="0"/>
        <v>6.8685230101686714E-2</v>
      </c>
      <c r="F61" s="2">
        <f t="shared" si="1"/>
        <v>5.8073599107889597</v>
      </c>
    </row>
    <row r="62" spans="1:6" x14ac:dyDescent="0.25">
      <c r="A62" s="9" t="s">
        <v>59</v>
      </c>
      <c r="B62" s="10">
        <v>969530773</v>
      </c>
      <c r="C62" s="10">
        <v>80000</v>
      </c>
      <c r="D62" s="11">
        <v>4832</v>
      </c>
      <c r="E62" s="12">
        <f t="shared" si="0"/>
        <v>8.2514142127183415E-2</v>
      </c>
      <c r="F62" s="2">
        <f t="shared" si="1"/>
        <v>16.556291390728475</v>
      </c>
    </row>
    <row r="63" spans="1:6" x14ac:dyDescent="0.25">
      <c r="A63" s="9" t="s">
        <v>60</v>
      </c>
      <c r="B63" s="10">
        <v>866880908</v>
      </c>
      <c r="C63" s="10">
        <v>146492</v>
      </c>
      <c r="D63" s="11">
        <v>8190</v>
      </c>
      <c r="E63" s="12">
        <f t="shared" si="0"/>
        <v>0.16898745680992666</v>
      </c>
      <c r="F63" s="2">
        <f t="shared" si="1"/>
        <v>17.886691086691087</v>
      </c>
    </row>
    <row r="64" spans="1:6" x14ac:dyDescent="0.25">
      <c r="A64" s="9" t="s">
        <v>61</v>
      </c>
      <c r="B64" s="10">
        <v>920147096</v>
      </c>
      <c r="C64" s="10">
        <v>133246</v>
      </c>
      <c r="D64" s="11">
        <v>6925</v>
      </c>
      <c r="E64" s="12">
        <f t="shared" si="0"/>
        <v>0.14480945555252833</v>
      </c>
      <c r="F64" s="2">
        <f t="shared" si="1"/>
        <v>19.241299638989169</v>
      </c>
    </row>
    <row r="65" spans="1:6" x14ac:dyDescent="0.25">
      <c r="A65" s="9" t="s">
        <v>62</v>
      </c>
      <c r="B65" s="10">
        <v>959250450</v>
      </c>
      <c r="C65" s="10">
        <v>95000</v>
      </c>
      <c r="D65" s="11">
        <v>11627</v>
      </c>
      <c r="E65" s="12">
        <f t="shared" si="0"/>
        <v>9.9035658518586048E-2</v>
      </c>
      <c r="F65" s="2">
        <f t="shared" si="1"/>
        <v>8.1706373097101572</v>
      </c>
    </row>
    <row r="66" spans="1:6" x14ac:dyDescent="0.25">
      <c r="A66" s="9" t="s">
        <v>63</v>
      </c>
      <c r="B66" s="10">
        <v>1039892744</v>
      </c>
      <c r="C66" s="10">
        <v>85000</v>
      </c>
      <c r="D66" s="11">
        <v>7182</v>
      </c>
      <c r="E66" s="12">
        <f t="shared" si="0"/>
        <v>8.1739199057244305E-2</v>
      </c>
      <c r="F66" s="2">
        <f t="shared" si="1"/>
        <v>11.835143414090782</v>
      </c>
    </row>
    <row r="67" spans="1:6" x14ac:dyDescent="0.25">
      <c r="A67" s="9" t="s">
        <v>64</v>
      </c>
      <c r="B67" s="10">
        <v>1074068182</v>
      </c>
      <c r="C67" s="10">
        <v>85297</v>
      </c>
      <c r="D67" s="11">
        <v>7239</v>
      </c>
      <c r="E67" s="12">
        <f t="shared" si="0"/>
        <v>7.9414883924007723E-2</v>
      </c>
      <c r="F67" s="2">
        <f t="shared" si="1"/>
        <v>11.78298107473408</v>
      </c>
    </row>
    <row r="68" spans="1:6" x14ac:dyDescent="0.25">
      <c r="A68" s="9" t="s">
        <v>65</v>
      </c>
      <c r="B68" s="10">
        <v>674500397</v>
      </c>
      <c r="C68" s="10">
        <v>178578</v>
      </c>
      <c r="D68" s="11">
        <v>4441</v>
      </c>
      <c r="E68" s="12">
        <f t="shared" ref="E68:E101" si="2">C68/B68*1000</f>
        <v>0.26475595981005773</v>
      </c>
      <c r="F68" s="2">
        <f t="shared" ref="F68:F101" si="3">SUM(C68/D68)</f>
        <v>40.211213690610222</v>
      </c>
    </row>
    <row r="69" spans="1:6" x14ac:dyDescent="0.25">
      <c r="A69" s="9" t="s">
        <v>66</v>
      </c>
      <c r="B69" s="10">
        <v>815884920</v>
      </c>
      <c r="C69" s="10">
        <v>54613</v>
      </c>
      <c r="D69" s="11">
        <v>2757</v>
      </c>
      <c r="E69" s="12">
        <f t="shared" si="2"/>
        <v>6.693713618337252E-2</v>
      </c>
      <c r="F69" s="2">
        <f t="shared" si="3"/>
        <v>19.808850199492202</v>
      </c>
    </row>
    <row r="70" spans="1:6" x14ac:dyDescent="0.25">
      <c r="A70" s="9" t="s">
        <v>67</v>
      </c>
      <c r="B70" s="10">
        <v>468743831</v>
      </c>
      <c r="C70" s="10">
        <v>36641</v>
      </c>
      <c r="D70" s="11">
        <v>3273</v>
      </c>
      <c r="E70" s="12">
        <f t="shared" si="2"/>
        <v>7.8168495405756058E-2</v>
      </c>
      <c r="F70" s="2">
        <f t="shared" si="3"/>
        <v>11.194928200427743</v>
      </c>
    </row>
    <row r="71" spans="1:6" x14ac:dyDescent="0.25">
      <c r="A71" s="9" t="s">
        <v>68</v>
      </c>
      <c r="B71" s="10">
        <v>501860797</v>
      </c>
      <c r="C71" s="10">
        <v>37505</v>
      </c>
      <c r="D71" s="11">
        <v>2474</v>
      </c>
      <c r="E71" s="12">
        <f t="shared" si="2"/>
        <v>7.4731878290146672E-2</v>
      </c>
      <c r="F71" s="2">
        <f t="shared" si="3"/>
        <v>15.159660468876314</v>
      </c>
    </row>
    <row r="72" spans="1:6" x14ac:dyDescent="0.25">
      <c r="A72" s="9" t="s">
        <v>69</v>
      </c>
      <c r="B72" s="10">
        <v>1067618472</v>
      </c>
      <c r="C72" s="10">
        <v>168112</v>
      </c>
      <c r="D72" s="11">
        <v>10331</v>
      </c>
      <c r="E72" s="12">
        <f t="shared" si="2"/>
        <v>0.15746449167844673</v>
      </c>
      <c r="F72" s="2">
        <f t="shared" si="3"/>
        <v>16.272577678830704</v>
      </c>
    </row>
    <row r="73" spans="1:6" x14ac:dyDescent="0.25">
      <c r="A73" s="9" t="s">
        <v>70</v>
      </c>
      <c r="B73" s="10">
        <v>1198182502</v>
      </c>
      <c r="C73" s="10">
        <v>80878</v>
      </c>
      <c r="D73" s="11">
        <v>3164</v>
      </c>
      <c r="E73" s="12">
        <f t="shared" si="2"/>
        <v>6.7500568456807589E-2</v>
      </c>
      <c r="F73" s="2">
        <f t="shared" si="3"/>
        <v>25.561946902654867</v>
      </c>
    </row>
    <row r="74" spans="1:6" x14ac:dyDescent="0.25">
      <c r="A74" s="9" t="s">
        <v>71</v>
      </c>
      <c r="B74" s="10">
        <v>560759394</v>
      </c>
      <c r="C74" s="10">
        <v>62000</v>
      </c>
      <c r="D74" s="11">
        <v>2107</v>
      </c>
      <c r="E74" s="12">
        <f t="shared" si="2"/>
        <v>0.11056435373778152</v>
      </c>
      <c r="F74" s="2">
        <f t="shared" si="3"/>
        <v>29.425723777883245</v>
      </c>
    </row>
    <row r="75" spans="1:6" x14ac:dyDescent="0.25">
      <c r="A75" s="9" t="s">
        <v>72</v>
      </c>
      <c r="B75" s="10">
        <v>545723461</v>
      </c>
      <c r="C75" s="10">
        <v>45900</v>
      </c>
      <c r="D75" s="11">
        <v>3374</v>
      </c>
      <c r="E75" s="12">
        <f t="shared" si="2"/>
        <v>8.4108533497701324E-2</v>
      </c>
      <c r="F75" s="2">
        <f t="shared" si="3"/>
        <v>13.604030823947836</v>
      </c>
    </row>
    <row r="76" spans="1:6" x14ac:dyDescent="0.25">
      <c r="A76" s="9" t="s">
        <v>73</v>
      </c>
      <c r="B76" s="10">
        <v>686632225</v>
      </c>
      <c r="C76" s="10">
        <v>83000</v>
      </c>
      <c r="D76" s="11">
        <v>2416</v>
      </c>
      <c r="E76" s="12">
        <f t="shared" si="2"/>
        <v>0.12087984947109059</v>
      </c>
      <c r="F76" s="2">
        <f t="shared" si="3"/>
        <v>34.354304635761586</v>
      </c>
    </row>
    <row r="77" spans="1:6" x14ac:dyDescent="0.25">
      <c r="A77" s="9" t="s">
        <v>74</v>
      </c>
      <c r="B77" s="10">
        <v>1396517379</v>
      </c>
      <c r="C77" s="10">
        <v>145000</v>
      </c>
      <c r="D77" s="11">
        <v>8347</v>
      </c>
      <c r="E77" s="12">
        <f t="shared" si="2"/>
        <v>0.10382971395875483</v>
      </c>
      <c r="F77" s="2">
        <f t="shared" si="3"/>
        <v>17.371510722415238</v>
      </c>
    </row>
    <row r="78" spans="1:6" x14ac:dyDescent="0.25">
      <c r="A78" s="9" t="s">
        <v>75</v>
      </c>
      <c r="B78" s="10">
        <v>837149769</v>
      </c>
      <c r="C78" s="10">
        <v>106920</v>
      </c>
      <c r="D78" s="11">
        <v>2199</v>
      </c>
      <c r="E78" s="12">
        <f t="shared" si="2"/>
        <v>0.12771908200813228</v>
      </c>
      <c r="F78" s="2">
        <f t="shared" si="3"/>
        <v>48.622100954979537</v>
      </c>
    </row>
    <row r="79" spans="1:6" x14ac:dyDescent="0.25">
      <c r="A79" s="9" t="s">
        <v>76</v>
      </c>
      <c r="B79" s="10">
        <v>3010749747</v>
      </c>
      <c r="C79" s="10">
        <v>650000</v>
      </c>
      <c r="D79" s="11">
        <v>28002</v>
      </c>
      <c r="E79" s="12">
        <f t="shared" si="2"/>
        <v>0.21589306804648217</v>
      </c>
      <c r="F79" s="2">
        <f t="shared" si="3"/>
        <v>23.212627669452182</v>
      </c>
    </row>
    <row r="80" spans="1:6" x14ac:dyDescent="0.25">
      <c r="A80" s="9" t="s">
        <v>77</v>
      </c>
      <c r="B80" s="10">
        <v>2180880608</v>
      </c>
      <c r="C80" s="10">
        <v>381654</v>
      </c>
      <c r="D80" s="11">
        <v>17601</v>
      </c>
      <c r="E80" s="12">
        <f t="shared" si="2"/>
        <v>0.17499995121236825</v>
      </c>
      <c r="F80" s="2">
        <f t="shared" si="3"/>
        <v>21.683654337821714</v>
      </c>
    </row>
    <row r="81" spans="1:6" x14ac:dyDescent="0.25">
      <c r="A81" s="9" t="s">
        <v>78</v>
      </c>
      <c r="B81" s="10">
        <v>1112268028</v>
      </c>
      <c r="C81" s="10">
        <v>90660</v>
      </c>
      <c r="D81" s="11">
        <v>5245</v>
      </c>
      <c r="E81" s="12">
        <f t="shared" si="2"/>
        <v>8.1509130639148414E-2</v>
      </c>
      <c r="F81" s="2">
        <f t="shared" si="3"/>
        <v>17.28503336510963</v>
      </c>
    </row>
    <row r="82" spans="1:6" x14ac:dyDescent="0.25">
      <c r="A82" s="9" t="s">
        <v>79</v>
      </c>
      <c r="B82" s="10">
        <v>371276168</v>
      </c>
      <c r="C82" s="10">
        <v>25325</v>
      </c>
      <c r="D82" s="11">
        <v>2147</v>
      </c>
      <c r="E82" s="12">
        <f t="shared" si="2"/>
        <v>6.8210680304155683E-2</v>
      </c>
      <c r="F82" s="2">
        <f t="shared" si="3"/>
        <v>11.795528644620401</v>
      </c>
    </row>
    <row r="83" spans="1:6" x14ac:dyDescent="0.25">
      <c r="A83" s="9" t="s">
        <v>80</v>
      </c>
      <c r="B83" s="10">
        <v>780374692</v>
      </c>
      <c r="C83" s="10">
        <v>155773</v>
      </c>
      <c r="D83" s="11">
        <v>3000</v>
      </c>
      <c r="E83" s="12">
        <f t="shared" si="2"/>
        <v>0.19961308535105596</v>
      </c>
      <c r="F83" s="2">
        <f t="shared" si="3"/>
        <v>51.924333333333337</v>
      </c>
    </row>
    <row r="84" spans="1:6" x14ac:dyDescent="0.25">
      <c r="A84" s="9" t="s">
        <v>81</v>
      </c>
      <c r="B84" s="10">
        <v>1319561964</v>
      </c>
      <c r="C84" s="10">
        <v>623545</v>
      </c>
      <c r="D84" s="11">
        <v>14601</v>
      </c>
      <c r="E84" s="12">
        <f t="shared" si="2"/>
        <v>0.47253938580484878</v>
      </c>
      <c r="F84" s="2">
        <f t="shared" si="3"/>
        <v>42.705636600232857</v>
      </c>
    </row>
    <row r="85" spans="1:6" x14ac:dyDescent="0.25">
      <c r="A85" s="9" t="s">
        <v>82</v>
      </c>
      <c r="B85" s="10">
        <v>817743413</v>
      </c>
      <c r="C85" s="10">
        <v>57000</v>
      </c>
      <c r="D85" s="11">
        <v>3898</v>
      </c>
      <c r="E85" s="12">
        <f t="shared" si="2"/>
        <v>6.9704016068913299E-2</v>
      </c>
      <c r="F85" s="2">
        <f t="shared" si="3"/>
        <v>14.622883530015393</v>
      </c>
    </row>
    <row r="86" spans="1:6" x14ac:dyDescent="0.25">
      <c r="A86" s="9" t="s">
        <v>83</v>
      </c>
      <c r="B86" s="10">
        <v>1313619554</v>
      </c>
      <c r="C86" s="10">
        <v>300000</v>
      </c>
      <c r="D86" s="11">
        <v>7991</v>
      </c>
      <c r="E86" s="12">
        <f t="shared" si="2"/>
        <v>0.22837662478949367</v>
      </c>
      <c r="F86" s="2">
        <f t="shared" si="3"/>
        <v>37.542235014391188</v>
      </c>
    </row>
    <row r="87" spans="1:6" x14ac:dyDescent="0.25">
      <c r="A87" s="9" t="s">
        <v>84</v>
      </c>
      <c r="B87" s="10">
        <v>1370279389</v>
      </c>
      <c r="C87" s="10">
        <v>433937</v>
      </c>
      <c r="D87" s="11">
        <v>9127</v>
      </c>
      <c r="E87" s="12">
        <f t="shared" si="2"/>
        <v>0.31667775453929708</v>
      </c>
      <c r="F87" s="2">
        <f t="shared" si="3"/>
        <v>47.544319053358166</v>
      </c>
    </row>
    <row r="88" spans="1:6" x14ac:dyDescent="0.25">
      <c r="A88" s="9" t="s">
        <v>85</v>
      </c>
      <c r="B88" s="10">
        <v>882473379</v>
      </c>
      <c r="C88" s="10">
        <v>69000</v>
      </c>
      <c r="D88" s="11">
        <v>6488</v>
      </c>
      <c r="E88" s="12">
        <f t="shared" si="2"/>
        <v>7.8189327453921986E-2</v>
      </c>
      <c r="F88" s="2">
        <f t="shared" si="3"/>
        <v>10.63501849568434</v>
      </c>
    </row>
    <row r="89" spans="1:6" x14ac:dyDescent="0.25">
      <c r="A89" s="9" t="s">
        <v>86</v>
      </c>
      <c r="B89" s="10">
        <v>418029771</v>
      </c>
      <c r="C89" s="10">
        <v>24000</v>
      </c>
      <c r="D89" s="11">
        <v>2024</v>
      </c>
      <c r="E89" s="12">
        <f t="shared" si="2"/>
        <v>5.7412178904358464E-2</v>
      </c>
      <c r="F89" s="2">
        <f t="shared" si="3"/>
        <v>11.857707509881424</v>
      </c>
    </row>
    <row r="90" spans="1:6" x14ac:dyDescent="0.25">
      <c r="A90" s="9" t="s">
        <v>87</v>
      </c>
      <c r="B90" s="10">
        <v>340696798</v>
      </c>
      <c r="C90" s="10">
        <v>34500</v>
      </c>
      <c r="D90" s="11">
        <v>3023</v>
      </c>
      <c r="E90" s="12">
        <f t="shared" si="2"/>
        <v>0.10126305912625572</v>
      </c>
      <c r="F90" s="2">
        <f t="shared" si="3"/>
        <v>11.412504134965266</v>
      </c>
    </row>
    <row r="91" spans="1:6" x14ac:dyDescent="0.25">
      <c r="A91" s="9" t="s">
        <v>88</v>
      </c>
      <c r="B91" s="10">
        <v>400577178</v>
      </c>
      <c r="C91" s="10">
        <v>27041</v>
      </c>
      <c r="D91" s="11">
        <v>4086</v>
      </c>
      <c r="E91" s="12">
        <f t="shared" si="2"/>
        <v>6.7505093862336801E-2</v>
      </c>
      <c r="F91" s="2">
        <f t="shared" si="3"/>
        <v>6.6179637787567307</v>
      </c>
    </row>
    <row r="92" spans="1:6" x14ac:dyDescent="0.25">
      <c r="A92" s="9" t="s">
        <v>89</v>
      </c>
      <c r="B92" s="10">
        <v>663076968</v>
      </c>
      <c r="C92" s="10">
        <v>65000</v>
      </c>
      <c r="D92" s="11">
        <v>7264</v>
      </c>
      <c r="E92" s="12">
        <f t="shared" si="2"/>
        <v>9.8027835586049189E-2</v>
      </c>
      <c r="F92" s="2">
        <f t="shared" si="3"/>
        <v>8.9482378854625555</v>
      </c>
    </row>
    <row r="93" spans="1:6" x14ac:dyDescent="0.25">
      <c r="A93" s="9" t="s">
        <v>90</v>
      </c>
      <c r="B93" s="10">
        <v>1295077923</v>
      </c>
      <c r="C93" s="10">
        <v>200000</v>
      </c>
      <c r="D93" s="11">
        <v>15684</v>
      </c>
      <c r="E93" s="12">
        <f t="shared" si="2"/>
        <v>0.15443086199532105</v>
      </c>
      <c r="F93" s="2">
        <f t="shared" si="3"/>
        <v>12.751849018107626</v>
      </c>
    </row>
    <row r="94" spans="1:6" x14ac:dyDescent="0.25">
      <c r="A94" s="9" t="s">
        <v>91</v>
      </c>
      <c r="B94" s="10">
        <v>951237678</v>
      </c>
      <c r="C94" s="10">
        <v>156750</v>
      </c>
      <c r="D94" s="11">
        <v>8449</v>
      </c>
      <c r="E94" s="12">
        <f t="shared" si="2"/>
        <v>0.16478531456993023</v>
      </c>
      <c r="F94" s="2">
        <f t="shared" si="3"/>
        <v>18.552491419102854</v>
      </c>
    </row>
    <row r="95" spans="1:6" x14ac:dyDescent="0.25">
      <c r="A95" s="9" t="s">
        <v>92</v>
      </c>
      <c r="B95" s="10">
        <v>360490639</v>
      </c>
      <c r="C95" s="10">
        <v>27939</v>
      </c>
      <c r="D95" s="11">
        <v>3056</v>
      </c>
      <c r="E95" s="12">
        <f t="shared" si="2"/>
        <v>7.7502705971790847E-2</v>
      </c>
      <c r="F95" s="2">
        <f t="shared" si="3"/>
        <v>9.1423429319371721</v>
      </c>
    </row>
    <row r="96" spans="1:6" x14ac:dyDescent="0.25">
      <c r="A96" s="9" t="s">
        <v>93</v>
      </c>
      <c r="B96" s="10">
        <v>1264059043</v>
      </c>
      <c r="C96" s="10">
        <v>340579</v>
      </c>
      <c r="D96" s="11">
        <v>7414</v>
      </c>
      <c r="E96" s="12">
        <f t="shared" si="2"/>
        <v>0.26943282585258166</v>
      </c>
      <c r="F96" s="2">
        <f t="shared" si="3"/>
        <v>45.937280820070136</v>
      </c>
    </row>
    <row r="97" spans="1:6" x14ac:dyDescent="0.25">
      <c r="A97" s="9" t="s">
        <v>94</v>
      </c>
      <c r="B97" s="10">
        <v>494416066</v>
      </c>
      <c r="C97" s="10">
        <v>100000</v>
      </c>
      <c r="D97" s="11">
        <v>2748</v>
      </c>
      <c r="E97" s="12">
        <f t="shared" si="2"/>
        <v>0.20225879957549761</v>
      </c>
      <c r="F97" s="2">
        <f t="shared" si="3"/>
        <v>36.390101892285301</v>
      </c>
    </row>
    <row r="98" spans="1:6" x14ac:dyDescent="0.25">
      <c r="A98" s="9" t="s">
        <v>95</v>
      </c>
      <c r="B98" s="10">
        <v>922857782</v>
      </c>
      <c r="C98" s="10">
        <v>181114</v>
      </c>
      <c r="D98" s="11">
        <v>9402</v>
      </c>
      <c r="E98" s="12">
        <f t="shared" si="2"/>
        <v>0.1962534244523497</v>
      </c>
      <c r="F98" s="2">
        <f t="shared" si="3"/>
        <v>19.263348223782174</v>
      </c>
    </row>
    <row r="99" spans="1:6" x14ac:dyDescent="0.25">
      <c r="A99" s="9" t="s">
        <v>96</v>
      </c>
      <c r="B99" s="10">
        <v>1618044251</v>
      </c>
      <c r="C99" s="10">
        <v>328717</v>
      </c>
      <c r="D99" s="11">
        <v>8168</v>
      </c>
      <c r="E99" s="12">
        <f t="shared" si="2"/>
        <v>0.20315699017307037</v>
      </c>
      <c r="F99" s="2">
        <f t="shared" si="3"/>
        <v>40.244490695396671</v>
      </c>
    </row>
    <row r="100" spans="1:6" x14ac:dyDescent="0.25">
      <c r="A100" s="9" t="s">
        <v>97</v>
      </c>
      <c r="B100" s="10">
        <v>624909485</v>
      </c>
      <c r="C100" s="10">
        <v>154000</v>
      </c>
      <c r="D100" s="11">
        <v>2923</v>
      </c>
      <c r="E100" s="12">
        <f t="shared" si="2"/>
        <v>0.24643568980233996</v>
      </c>
      <c r="F100" s="2">
        <f t="shared" si="3"/>
        <v>52.685596989394455</v>
      </c>
    </row>
    <row r="101" spans="1:6" x14ac:dyDescent="0.25">
      <c r="A101" s="9" t="s">
        <v>98</v>
      </c>
      <c r="B101" s="10">
        <v>806470171</v>
      </c>
      <c r="C101" s="10">
        <v>139182</v>
      </c>
      <c r="D101" s="11">
        <v>2665</v>
      </c>
      <c r="E101" s="12">
        <f t="shared" si="2"/>
        <v>0.17258170854281973</v>
      </c>
      <c r="F101" s="2">
        <f t="shared" si="3"/>
        <v>52.225891181988743</v>
      </c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3" t="s">
        <v>100</v>
      </c>
      <c r="B103" s="4">
        <f>AVERAGE(B3:B101)</f>
        <v>906403991.23232329</v>
      </c>
      <c r="C103" s="4">
        <f>AVERAGE(C3:C101)</f>
        <v>146007.0707070707</v>
      </c>
      <c r="D103" s="5">
        <f>AVERAGE(D3:D101)</f>
        <v>6324.515151515152</v>
      </c>
      <c r="E103" s="6">
        <f t="shared" ref="C103:F103" si="4">AVERAGE(E3:E101)</f>
        <v>0.1411117416488987</v>
      </c>
      <c r="F103" s="7">
        <f t="shared" si="4"/>
        <v>23.046359349662058</v>
      </c>
    </row>
    <row r="104" spans="1:6" x14ac:dyDescent="0.25">
      <c r="A104" s="3" t="s">
        <v>101</v>
      </c>
      <c r="B104" s="4">
        <f>SUM(B3:B101)</f>
        <v>89733995132</v>
      </c>
      <c r="C104" s="4">
        <f>SUM(C3:C101)</f>
        <v>14454700</v>
      </c>
      <c r="D104" s="5">
        <f t="shared" ref="C104:D104" si="5">SUM(D3:D101)</f>
        <v>626127</v>
      </c>
      <c r="E104" s="4"/>
      <c r="F104" s="4"/>
    </row>
  </sheetData>
  <mergeCells count="1">
    <mergeCell ref="A1:F1"/>
  </mergeCells>
  <conditionalFormatting sqref="D3:D101">
    <cfRule type="expression" dxfId="4" priority="4" stopIfTrue="1">
      <formula>#REF!="ERROR"</formula>
    </cfRule>
  </conditionalFormatting>
  <conditionalFormatting sqref="A3:D101">
    <cfRule type="expression" dxfId="3" priority="9" stopIfTrue="1">
      <formula>#REF!="ERROR"</formula>
    </cfRule>
  </conditionalFormatting>
  <conditionalFormatting sqref="E3:F101">
    <cfRule type="expression" dxfId="2" priority="2" stopIfTrue="1">
      <formula>#REF!="ERROR"</formula>
    </cfRule>
  </conditionalFormatting>
  <conditionalFormatting sqref="A103:A104">
    <cfRule type="expression" dxfId="1" priority="1" stopIfTrue="1">
      <formula>#REF!="ERROR"</formula>
    </cfRule>
  </conditionalFormatting>
  <pageMargins left="0.45" right="0.45" top="0.5" bottom="0.5" header="0.3" footer="0.3"/>
  <pageSetup orientation="portrait" r:id="rId1"/>
  <headerFooter>
    <oddFooter>&amp;L&amp;8Prepared by Scott Dermont - State Library of Iowa&amp;C&amp;8Updated 7/22/2024&amp;RPage &amp;Pof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Dermont, Scott [LIB]</dc:creator>
  <cp:lastModifiedBy>Krob, Gary [LIB]</cp:lastModifiedBy>
  <cp:lastPrinted>2024-07-22T15:55:36Z</cp:lastPrinted>
  <dcterms:created xsi:type="dcterms:W3CDTF">2024-07-22T15:43:31Z</dcterms:created>
  <dcterms:modified xsi:type="dcterms:W3CDTF">2025-07-11T15:07:49Z</dcterms:modified>
</cp:coreProperties>
</file>